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Поставщики\Крым Климат\ТЕРМО\"/>
    </mc:Choice>
  </mc:AlternateContent>
  <bookViews>
    <workbookView xWindow="480" yWindow="150" windowWidth="18195" windowHeight="11955"/>
  </bookViews>
  <sheets>
    <sheet name="Система трубопроводов AXIOpress" sheetId="1" r:id="rId1"/>
  </sheets>
  <calcPr calcId="152511" refMode="R1C1"/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23" i="1"/>
  <c r="I24" i="1"/>
  <c r="I25" i="1"/>
  <c r="I31" i="1"/>
  <c r="I32" i="1"/>
  <c r="I33" i="1"/>
  <c r="I34" i="1"/>
  <c r="I35" i="1"/>
  <c r="I36" i="1"/>
  <c r="I37" i="1"/>
  <c r="I38" i="1"/>
  <c r="I39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70" i="1"/>
  <c r="I71" i="1"/>
  <c r="I72" i="1"/>
  <c r="I73" i="1"/>
  <c r="I74" i="1"/>
  <c r="I75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3" i="1"/>
  <c r="I124" i="1"/>
  <c r="I125" i="1"/>
  <c r="I126" i="1"/>
  <c r="I128" i="1"/>
  <c r="I129" i="1"/>
  <c r="I130" i="1"/>
  <c r="I131" i="1"/>
  <c r="I133" i="1"/>
  <c r="I134" i="1"/>
  <c r="J129" i="1" l="1"/>
  <c r="J130" i="1"/>
  <c r="J131" i="1"/>
  <c r="J128" i="1"/>
  <c r="J126" i="1"/>
  <c r="J125" i="1"/>
  <c r="J34" i="1"/>
  <c r="J39" i="1"/>
  <c r="J38" i="1"/>
  <c r="J25" i="1" l="1"/>
  <c r="J33" i="1" l="1"/>
  <c r="J23" i="1"/>
  <c r="J59" i="1" l="1"/>
  <c r="J134" i="1" l="1"/>
  <c r="J133" i="1"/>
  <c r="J15" i="1" l="1"/>
  <c r="J124" i="1" l="1"/>
  <c r="J123" i="1"/>
  <c r="J111" i="1"/>
  <c r="J112" i="1"/>
  <c r="J113" i="1"/>
  <c r="J114" i="1"/>
  <c r="J115" i="1"/>
  <c r="J116" i="1"/>
  <c r="J117" i="1"/>
  <c r="J118" i="1"/>
  <c r="J119" i="1"/>
  <c r="J120" i="1"/>
  <c r="J121" i="1"/>
  <c r="J11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90" i="1"/>
  <c r="J71" i="1" l="1"/>
  <c r="J72" i="1"/>
  <c r="J73" i="1"/>
  <c r="J74" i="1"/>
  <c r="J75" i="1"/>
  <c r="J70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60" i="1"/>
  <c r="J61" i="1"/>
  <c r="J62" i="1"/>
  <c r="J63" i="1"/>
  <c r="J64" i="1"/>
  <c r="J65" i="1"/>
  <c r="J66" i="1"/>
  <c r="J67" i="1"/>
  <c r="J68" i="1"/>
  <c r="J41" i="1"/>
  <c r="J32" i="1"/>
  <c r="J35" i="1"/>
  <c r="J36" i="1"/>
  <c r="J37" i="1"/>
  <c r="J31" i="1"/>
  <c r="J16" i="1"/>
  <c r="J17" i="1"/>
  <c r="J18" i="1"/>
  <c r="J19" i="1"/>
  <c r="J20" i="1"/>
  <c r="J21" i="1"/>
  <c r="J22" i="1"/>
  <c r="J24" i="1"/>
</calcChain>
</file>

<file path=xl/sharedStrings.xml><?xml version="1.0" encoding="utf-8"?>
<sst xmlns="http://schemas.openxmlformats.org/spreadsheetml/2006/main" count="242" uniqueCount="216">
  <si>
    <t>Наименование</t>
  </si>
  <si>
    <t>RTE 70.016</t>
  </si>
  <si>
    <t>RTE 70.020</t>
  </si>
  <si>
    <t>RTE 70.025</t>
  </si>
  <si>
    <t>RTE 70.032</t>
  </si>
  <si>
    <t>RTE 80.016</t>
  </si>
  <si>
    <t>RTE 80.020</t>
  </si>
  <si>
    <t>RTE 90.016</t>
  </si>
  <si>
    <t>RTE 90.020</t>
  </si>
  <si>
    <t>RTE 16.010</t>
  </si>
  <si>
    <t>RTE 20.020</t>
  </si>
  <si>
    <t>RTE 16.001</t>
  </si>
  <si>
    <t>RTE 20.001</t>
  </si>
  <si>
    <t>RTE 25.001</t>
  </si>
  <si>
    <t>RTE 32.001</t>
  </si>
  <si>
    <t>RTE 16.002</t>
  </si>
  <si>
    <t>RTE 16.003</t>
  </si>
  <si>
    <t>RTE 20.011</t>
  </si>
  <si>
    <t>RTE 16.004</t>
  </si>
  <si>
    <t>RTE 20.002</t>
  </si>
  <si>
    <t>RTE 16.005</t>
  </si>
  <si>
    <t>RTE 20.003</t>
  </si>
  <si>
    <t>RTE 20.004</t>
  </si>
  <si>
    <t>RTE 25.002</t>
  </si>
  <si>
    <t>RTE 25.003</t>
  </si>
  <si>
    <t>RTE 16.006</t>
  </si>
  <si>
    <t>RTE 20.005</t>
  </si>
  <si>
    <t>RTE 16.007</t>
  </si>
  <si>
    <t>RTE 20.006</t>
  </si>
  <si>
    <t>RTE 20.007</t>
  </si>
  <si>
    <t>RTE 20.008</t>
  </si>
  <si>
    <t>RTE 25.004</t>
  </si>
  <si>
    <t>RTE 16.008</t>
  </si>
  <si>
    <t>RTE 20.009</t>
  </si>
  <si>
    <t>RTE 16.009</t>
  </si>
  <si>
    <t>RTE 20.010</t>
  </si>
  <si>
    <t>RTE 25.005</t>
  </si>
  <si>
    <t>RTE 32.002</t>
  </si>
  <si>
    <t>RTE 16.015</t>
  </si>
  <si>
    <t>RTE 32.003</t>
  </si>
  <si>
    <t>RTE 16.013</t>
  </si>
  <si>
    <t>RTE 32.004</t>
  </si>
  <si>
    <t>RTE 32.005</t>
  </si>
  <si>
    <t>RTE 16.020</t>
  </si>
  <si>
    <t>RTE 16.025</t>
  </si>
  <si>
    <t>RTE 20.025</t>
  </si>
  <si>
    <t>RTE 32.025</t>
  </si>
  <si>
    <t>RTE 25.006</t>
  </si>
  <si>
    <t>RTE 32.006</t>
  </si>
  <si>
    <t>RTE 16.021</t>
  </si>
  <si>
    <t>RTE 20.021</t>
  </si>
  <si>
    <t>RTE 20.022</t>
  </si>
  <si>
    <t>RTE 25.021</t>
  </si>
  <si>
    <t>RTE 25.022</t>
  </si>
  <si>
    <t>RTE 25.023</t>
  </si>
  <si>
    <t>RTE 25.024</t>
  </si>
  <si>
    <t>RTE 32.021</t>
  </si>
  <si>
    <t>RTE 32.022</t>
  </si>
  <si>
    <t>RTE 32.023</t>
  </si>
  <si>
    <t>RTE 32.024</t>
  </si>
  <si>
    <t>RTE 16.022</t>
  </si>
  <si>
    <t>RTE 20.023</t>
  </si>
  <si>
    <t>RTE 25.025</t>
  </si>
  <si>
    <t>RTE 32.032</t>
  </si>
  <si>
    <t>RTE 16.023</t>
  </si>
  <si>
    <t>RTE 20.024</t>
  </si>
  <si>
    <t>RTE 16.030</t>
  </si>
  <si>
    <t>RTE 20.030</t>
  </si>
  <si>
    <t xml:space="preserve">Артикул </t>
  </si>
  <si>
    <t>Труба универсальная металлополимерная Pex-b/Al/Pex-b d16×2,7, бухта 100 м</t>
  </si>
  <si>
    <t>Труба универсальная металлополимерная Pex-b/Al/Pex-b d20×3,3, бухта 100м</t>
  </si>
  <si>
    <t>Труба универсальная металлополимерная Pex-b/Al/Pex-b d25×4,0, бухта 50м</t>
  </si>
  <si>
    <t>Труба универсальная металлополимерная Pex-b/Al/Pex-b d32×4,0, бухта 25м</t>
  </si>
  <si>
    <t>Пресс-втулка для трубы из сшитого полиэтилена 16</t>
  </si>
  <si>
    <t>Пресс-втулка для трубы из сшитого полиэтилена 20</t>
  </si>
  <si>
    <t>Пресс-втулка для универсальной металлополимерной трубы 16</t>
  </si>
  <si>
    <t>Пресс-втулка для универсальной металлополимерной трубы 20</t>
  </si>
  <si>
    <t>Пресс-втулка для универсальной металлополимерной трубы 25</t>
  </si>
  <si>
    <t>Пресс-втулка для универсальной металлополимерной трубы 32</t>
  </si>
  <si>
    <t>Соединение прямое с внутренней резьбой 16 (накидная гайка, евроконус)</t>
  </si>
  <si>
    <t>Соединение прямое с внутренней резьбой 20 (накидная гайка, евроконус)</t>
  </si>
  <si>
    <t>Соединение прямое с накидной гайкой 16×1/2"</t>
  </si>
  <si>
    <t>Соединение прямое с внутренней резьбой 16×1/2"</t>
  </si>
  <si>
    <t>Соединение прямое с внутренней резьбой 20×1/2"</t>
  </si>
  <si>
    <t>Соединение прямое с наружной резьбой 16×1/2"</t>
  </si>
  <si>
    <t>Соединение прямое с наружной резьбой 20×1/2"</t>
  </si>
  <si>
    <t>Соединение прямое с наружной резьбой 20×3/4"</t>
  </si>
  <si>
    <t>Соединение прямое с наружной резьбой 25×1"</t>
  </si>
  <si>
    <t>Соединение прямое с наружной резьбой 25×3/4"</t>
  </si>
  <si>
    <t>Соединение труба-труба 16×16</t>
  </si>
  <si>
    <t>Соединение труба-труба 20×20</t>
  </si>
  <si>
    <t>Тройник 90° 16×16×16</t>
  </si>
  <si>
    <t>Тройник 90° 20×20×20</t>
  </si>
  <si>
    <t>Тройник 90° редукционный 20×16×16</t>
  </si>
  <si>
    <t>Тройник 90° редукционный 20×16×20</t>
  </si>
  <si>
    <t>Тройник 90° редукционный 25×16×25</t>
  </si>
  <si>
    <t>Уголок с настенным креплением 16×1/2" ВР</t>
  </si>
  <si>
    <t>Уголок с настенным креплением 20×1/2" ВР</t>
  </si>
  <si>
    <t>Уголок соединительный 90° 16×16</t>
  </si>
  <si>
    <t>Уголок соединительный 90° 20×20</t>
  </si>
  <si>
    <t>Уголок соединительный 90° 25×25</t>
  </si>
  <si>
    <t>Уголок соединительный 90° 32×32</t>
  </si>
  <si>
    <t>Уголок соединительный с наружной резьбой 16×1/2"</t>
  </si>
  <si>
    <t>Соединение прямое с внутренней резьбой 32×1"</t>
  </si>
  <si>
    <t>Соединение прямое с наружной резьбой 16×3/4"</t>
  </si>
  <si>
    <t>Соединение прямое с наружной резьбой 32×1"</t>
  </si>
  <si>
    <t>Соединение труба-труба 32×32</t>
  </si>
  <si>
    <t>Соединение труба-труба редукционное 20×16</t>
  </si>
  <si>
    <t>Соединение труба-труба редукционное 25×16</t>
  </si>
  <si>
    <t>Соединение труба-труба редукционное 25×20</t>
  </si>
  <si>
    <t>Соединение труба-труба редукционное 32×25</t>
  </si>
  <si>
    <t>Тройник 90° 25×25×25</t>
  </si>
  <si>
    <t>Тройник 90° 32×32×32</t>
  </si>
  <si>
    <t>Тройник 90° редукционный 16×20×16</t>
  </si>
  <si>
    <t>Тройник 90° редукционный 20×20×16</t>
  </si>
  <si>
    <t>Тройник 90° редукционный 20×25×20</t>
  </si>
  <si>
    <t>Тройник 90° редукционный 25×16×16</t>
  </si>
  <si>
    <t>Тройник 90° редукционный 25×16×20</t>
  </si>
  <si>
    <t>Тройник 90° редукционный 25×20×20</t>
  </si>
  <si>
    <t>Тройник 90° редукционный 25×20×25</t>
  </si>
  <si>
    <t>Тройник 90° редукционный 32×20×25</t>
  </si>
  <si>
    <t>Тройник 90° редукционный 32×20×32</t>
  </si>
  <si>
    <t>Тройник 90° редукционный 32×25×25</t>
  </si>
  <si>
    <t>Тройник 90° редукционный 32×25×32</t>
  </si>
  <si>
    <t>Тройник с внутренней резьбой 16×1/2"×16</t>
  </si>
  <si>
    <t>Тройник с внутренней резьбой 20×1/2"×20</t>
  </si>
  <si>
    <t>Тройник с внутренней резьбой 25×3/4"×25</t>
  </si>
  <si>
    <t>Тройник с внутренней резьбой 32×1"×32</t>
  </si>
  <si>
    <t>Уголок соединительный с внутренней резьбой 16×1/2"</t>
  </si>
  <si>
    <t>Уголок соединительный с внутренней резьбой 20×1/2"</t>
  </si>
  <si>
    <t>Монтажная трубка для радиатора конечная 16, 330мм</t>
  </si>
  <si>
    <t>Монтажная трубка для радиатора конечная 20, 330мм</t>
  </si>
  <si>
    <t>Пресс-втулки</t>
  </si>
  <si>
    <t>Соединения</t>
  </si>
  <si>
    <t>Тройики</t>
  </si>
  <si>
    <t>Уголки</t>
  </si>
  <si>
    <t xml:space="preserve">Подключения радиаторные </t>
  </si>
  <si>
    <t>Кол-во в коробке</t>
  </si>
  <si>
    <t>RTT 16.032</t>
  </si>
  <si>
    <t>Кол-во в пакетике</t>
  </si>
  <si>
    <t>RTE 70.040</t>
  </si>
  <si>
    <t>RTE 70.050</t>
  </si>
  <si>
    <t>Труба универсальная металлополимерная Pex-b/Al/Pex-b d40×4,0, штанга 5м</t>
  </si>
  <si>
    <t>Труба универсальная металлополимерная Pex-b/Al/Pex-b d50×4,5, штанга 5м</t>
  </si>
  <si>
    <r>
      <t>Соединение прямое с наружной резьбой  40</t>
    </r>
    <r>
      <rPr>
        <sz val="9"/>
        <color rgb="FF000000"/>
        <rFont val="Calibri"/>
        <family val="2"/>
        <charset val="204"/>
      </rPr>
      <t>×</t>
    </r>
    <r>
      <rPr>
        <sz val="9"/>
        <color rgb="FF000000"/>
        <rFont val="Calibri"/>
        <family val="2"/>
        <charset val="204"/>
        <scheme val="minor"/>
      </rPr>
      <t>1 1/4"</t>
    </r>
  </si>
  <si>
    <r>
      <t>Соединение прямое с наружной резьбой  50</t>
    </r>
    <r>
      <rPr>
        <sz val="9"/>
        <color rgb="FF000000"/>
        <rFont val="Calibri"/>
        <family val="2"/>
        <charset val="204"/>
      </rPr>
      <t>×</t>
    </r>
    <r>
      <rPr>
        <sz val="9"/>
        <color rgb="FF000000"/>
        <rFont val="Calibri"/>
        <family val="2"/>
        <charset val="204"/>
        <scheme val="minor"/>
      </rPr>
      <t>1 1/2"</t>
    </r>
  </si>
  <si>
    <t>RTE 40.003</t>
  </si>
  <si>
    <t xml:space="preserve">RTE 50.002 </t>
  </si>
  <si>
    <r>
      <t>Соединение труба-труба 40</t>
    </r>
    <r>
      <rPr>
        <sz val="9"/>
        <color rgb="FF000000"/>
        <rFont val="Calibri"/>
        <family val="2"/>
        <charset val="204"/>
      </rPr>
      <t>×</t>
    </r>
    <r>
      <rPr>
        <sz val="9"/>
        <color rgb="FF000000"/>
        <rFont val="Calibri"/>
        <family val="2"/>
        <charset val="204"/>
        <scheme val="minor"/>
      </rPr>
      <t>40</t>
    </r>
  </si>
  <si>
    <r>
      <t>Соединение труба-труба 50</t>
    </r>
    <r>
      <rPr>
        <sz val="9"/>
        <color rgb="FF000000"/>
        <rFont val="Calibri"/>
        <family val="2"/>
        <charset val="204"/>
      </rPr>
      <t>×</t>
    </r>
    <r>
      <rPr>
        <sz val="9"/>
        <color rgb="FF000000"/>
        <rFont val="Calibri"/>
        <family val="2"/>
        <charset val="204"/>
        <scheme val="minor"/>
      </rPr>
      <t>50</t>
    </r>
  </si>
  <si>
    <t>RTE 40.004</t>
  </si>
  <si>
    <t>RTE 50.004</t>
  </si>
  <si>
    <t>RTE 40.032</t>
  </si>
  <si>
    <t>RTE 50.040</t>
  </si>
  <si>
    <r>
      <t>Соединение труба-труба редукционное 40</t>
    </r>
    <r>
      <rPr>
        <sz val="9"/>
        <color rgb="FF000000"/>
        <rFont val="Calibri"/>
        <family val="2"/>
        <charset val="204"/>
      </rPr>
      <t>×</t>
    </r>
    <r>
      <rPr>
        <sz val="9"/>
        <color rgb="FF000000"/>
        <rFont val="Calibri"/>
        <family val="2"/>
        <charset val="204"/>
        <scheme val="minor"/>
      </rPr>
      <t>32</t>
    </r>
  </si>
  <si>
    <r>
      <t>Соединение труба-труба редукционное 50</t>
    </r>
    <r>
      <rPr>
        <sz val="9"/>
        <color rgb="FF000000"/>
        <rFont val="Calibri"/>
        <family val="2"/>
        <charset val="204"/>
      </rPr>
      <t>×</t>
    </r>
    <r>
      <rPr>
        <sz val="9"/>
        <color rgb="FF000000"/>
        <rFont val="Calibri"/>
        <family val="2"/>
        <charset val="204"/>
        <scheme val="minor"/>
      </rPr>
      <t>40</t>
    </r>
  </si>
  <si>
    <t>RTE 40.005</t>
  </si>
  <si>
    <t>RTE 50.005</t>
  </si>
  <si>
    <r>
      <t>Тройник 90° 40</t>
    </r>
    <r>
      <rPr>
        <sz val="9"/>
        <color rgb="FF000000"/>
        <rFont val="Calibri"/>
        <family val="2"/>
        <charset val="204"/>
      </rPr>
      <t>×</t>
    </r>
    <r>
      <rPr>
        <sz val="9"/>
        <color rgb="FF000000"/>
        <rFont val="Calibri"/>
        <family val="2"/>
        <charset val="204"/>
        <scheme val="minor"/>
      </rPr>
      <t>40</t>
    </r>
    <r>
      <rPr>
        <sz val="9"/>
        <color rgb="FF000000"/>
        <rFont val="Calibri"/>
        <family val="2"/>
        <charset val="204"/>
      </rPr>
      <t>×</t>
    </r>
    <r>
      <rPr>
        <sz val="9"/>
        <color rgb="FF000000"/>
        <rFont val="Calibri"/>
        <family val="2"/>
        <charset val="204"/>
        <scheme val="minor"/>
      </rPr>
      <t>40</t>
    </r>
  </si>
  <si>
    <r>
      <t>Тройник 90° 50</t>
    </r>
    <r>
      <rPr>
        <sz val="9"/>
        <color rgb="FF000000"/>
        <rFont val="Calibri"/>
        <family val="2"/>
        <charset val="204"/>
      </rPr>
      <t>×</t>
    </r>
    <r>
      <rPr>
        <sz val="9"/>
        <color rgb="FF000000"/>
        <rFont val="Calibri"/>
        <family val="2"/>
        <charset val="204"/>
        <scheme val="minor"/>
      </rPr>
      <t>50</t>
    </r>
    <r>
      <rPr>
        <sz val="9"/>
        <color rgb="FF000000"/>
        <rFont val="Calibri"/>
        <family val="2"/>
        <charset val="204"/>
      </rPr>
      <t>×</t>
    </r>
    <r>
      <rPr>
        <sz val="9"/>
        <color rgb="FF000000"/>
        <rFont val="Calibri"/>
        <family val="2"/>
        <charset val="204"/>
        <scheme val="minor"/>
      </rPr>
      <t>50</t>
    </r>
  </si>
  <si>
    <t>RTE 40.020</t>
  </si>
  <si>
    <r>
      <t>Тройник 90° редукционный 40</t>
    </r>
    <r>
      <rPr>
        <sz val="9"/>
        <color rgb="FF000000"/>
        <rFont val="Calibri"/>
        <family val="2"/>
        <charset val="204"/>
      </rPr>
      <t>×</t>
    </r>
    <r>
      <rPr>
        <sz val="9"/>
        <color rgb="FF000000"/>
        <rFont val="Calibri"/>
        <family val="2"/>
        <charset val="204"/>
        <scheme val="minor"/>
      </rPr>
      <t>20×40</t>
    </r>
  </si>
  <si>
    <t>RTE 40.006</t>
  </si>
  <si>
    <t>RTE 50.006</t>
  </si>
  <si>
    <r>
      <t>Уголок соединительный 90° 40</t>
    </r>
    <r>
      <rPr>
        <sz val="9"/>
        <color rgb="FF000000"/>
        <rFont val="Calibri"/>
        <family val="2"/>
        <charset val="204"/>
      </rPr>
      <t>×</t>
    </r>
    <r>
      <rPr>
        <sz val="9"/>
        <color rgb="FF000000"/>
        <rFont val="Calibri"/>
        <family val="2"/>
        <charset val="204"/>
        <scheme val="minor"/>
      </rPr>
      <t>40</t>
    </r>
  </si>
  <si>
    <t>Уголок соединительный 90° 50×50</t>
  </si>
  <si>
    <t>RTE 32.007</t>
  </si>
  <si>
    <r>
      <t>Уголок соединительный с внутренней резьбой 32</t>
    </r>
    <r>
      <rPr>
        <sz val="9"/>
        <color rgb="FF000000"/>
        <rFont val="Calibri"/>
        <family val="2"/>
        <charset val="204"/>
      </rPr>
      <t>×</t>
    </r>
    <r>
      <rPr>
        <sz val="9"/>
        <color rgb="FF000000"/>
        <rFont val="Calibri"/>
        <family val="2"/>
        <charset val="204"/>
        <scheme val="minor"/>
      </rPr>
      <t xml:space="preserve">1" </t>
    </r>
  </si>
  <si>
    <t>ТРУБЫ</t>
  </si>
  <si>
    <t xml:space="preserve">ФИТИНГИ </t>
  </si>
  <si>
    <t>ИНСТРУМЕНТ</t>
  </si>
  <si>
    <t>Изображение</t>
  </si>
  <si>
    <t>*</t>
  </si>
  <si>
    <t>(Расширитель; Расширительные головки Ø16-32; Запресовщик; Запресовочные насадки Ø16-32; Ручные ножницы Ø16-32)</t>
  </si>
  <si>
    <t xml:space="preserve">Комплект ручного инструмента для монтажа трубопроводов          </t>
  </si>
  <si>
    <t>Труба из сшитого полиэтилена Pex-b EVOH d20×2,8 бухта 100м</t>
  </si>
  <si>
    <t>Труба из сшитого полиэтилена Pex-b d20×2,8 бухта 100м</t>
  </si>
  <si>
    <t>ЦЕНА</t>
  </si>
  <si>
    <t xml:space="preserve">ЦЕНА </t>
  </si>
  <si>
    <t>Розничная цена</t>
  </si>
  <si>
    <t>Цена в рублях</t>
  </si>
  <si>
    <t>Пластина монтажная 150 мм для 2-х настенных уголков</t>
  </si>
  <si>
    <t>RTE 02.150</t>
  </si>
  <si>
    <t>Пластина монтажная для настенного уголка</t>
  </si>
  <si>
    <t>RTE 01.030</t>
  </si>
  <si>
    <t>Пластины для настенных уголков</t>
  </si>
  <si>
    <t>Соединение труба-труба 25×25</t>
  </si>
  <si>
    <t>RTE 25.010</t>
  </si>
  <si>
    <t>Установить текущий курс ЦБ</t>
  </si>
  <si>
    <t>Труба из сшитого полиэтилена Pex-b EVOH d25×3,5, бухта 50м</t>
  </si>
  <si>
    <t>RTE 80.025</t>
  </si>
  <si>
    <t>Пресс-втулка для трубы из сшитого полиэтилена 25</t>
  </si>
  <si>
    <t>RTE 25.125</t>
  </si>
  <si>
    <t>Пресс-втулка для универсальной металлополимерной трубы 40</t>
  </si>
  <si>
    <t>Пресс-втулка для универсальной металлополимерной трубы 50</t>
  </si>
  <si>
    <t>RTE 40.001</t>
  </si>
  <si>
    <t>RTE 50.001</t>
  </si>
  <si>
    <t>RTK 16.034</t>
  </si>
  <si>
    <t>Концовка разборная 3/4" (евроконус) для металлополимерной трубы 16×2,7</t>
  </si>
  <si>
    <t>Концовка для монтажной трубки 1/2"</t>
  </si>
  <si>
    <t>Концовка для монтажной трубки 3/4"</t>
  </si>
  <si>
    <t>RTE 12.030</t>
  </si>
  <si>
    <t>RTE 34.030</t>
  </si>
  <si>
    <t>Краны шаровые с аксиальным соединением</t>
  </si>
  <si>
    <t>RTE 16.113</t>
  </si>
  <si>
    <t>RTE 20.135</t>
  </si>
  <si>
    <t>RTE 16.112</t>
  </si>
  <si>
    <t>RTE 20.134</t>
  </si>
  <si>
    <t>Кран шаровый с аксиальным соединением и внутренней резьбой 20×3/4"</t>
  </si>
  <si>
    <t>Кран шаровый с аксиальным соединением  и накидной гайкой 16×1/2"</t>
  </si>
  <si>
    <t>Кран шаровый с аксиальным соединением  и накидной гайкой 20×3/4"</t>
  </si>
  <si>
    <t>Кран шаровый с аксиальным соединением и наружной резьбой  16×1/2"</t>
  </si>
  <si>
    <t>Труба из сшитого полиэтилена Pex-b EVOH d16×2,2 бухта 200м</t>
  </si>
  <si>
    <t>Труба из сшитого полиэтилена Pex-b d16×2,2, бухта 200м</t>
  </si>
  <si>
    <t>ЦБ РФ +2%</t>
  </si>
  <si>
    <r>
      <t xml:space="preserve">Цена в рублях             </t>
    </r>
    <r>
      <rPr>
        <b/>
        <sz val="11"/>
        <color rgb="FFFF0000"/>
        <rFont val="Calibri"/>
        <family val="2"/>
        <charset val="204"/>
      </rPr>
      <t>ЦБ РФ +2%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</si>
</sst>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[$€-2]\ #,##0"/>
    <numFmt numFmtId="166" formatCode="#,##0&quot;р.&quot;"/>
    <numFmt numFmtId="167" formatCode="[$€-2]\ #,##0.0"/>
    <numFmt numFmtId="168" formatCode="_-* #,##0.0&quot;р.&quot;_-;\-* #,##0.0&quot;р.&quot;_-;_-* &quot;-&quot;?&quot;р.&quot;_-;_-@_-"/>
    <numFmt numFmtId="169" formatCode="[$€-2]\ #,##0.00"/>
  </numFmts>
  <fonts count="26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  <font>
      <b/>
      <i/>
      <sz val="9"/>
      <color theme="1"/>
      <name val="Calibri"/>
      <family val="2"/>
      <charset val="204"/>
    </font>
    <font>
      <b/>
      <i/>
      <sz val="9"/>
      <name val="Calibri"/>
      <family val="2"/>
      <charset val="204"/>
    </font>
    <font>
      <b/>
      <sz val="8"/>
      <color theme="1"/>
      <name val="Calibri"/>
      <family val="2"/>
      <charset val="204"/>
    </font>
    <font>
      <b/>
      <i/>
      <sz val="24"/>
      <color theme="1" tint="0.14999847407452621"/>
      <name val="Calibri"/>
      <family val="2"/>
      <charset val="204"/>
    </font>
    <font>
      <sz val="9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</font>
    <font>
      <b/>
      <sz val="16"/>
      <color theme="1" tint="4.9989318521683403E-2"/>
      <name val="Calibri"/>
      <family val="2"/>
      <charset val="204"/>
    </font>
    <font>
      <b/>
      <sz val="11"/>
      <color theme="0"/>
      <name val="Calibri"/>
      <family val="2"/>
    </font>
    <font>
      <b/>
      <i/>
      <sz val="16"/>
      <color rgb="FFFF0000"/>
      <name val="Calibri"/>
      <family val="2"/>
      <charset val="204"/>
    </font>
    <font>
      <sz val="11"/>
      <color theme="0"/>
      <name val="Calibri"/>
      <family val="2"/>
      <scheme val="minor"/>
    </font>
    <font>
      <b/>
      <i/>
      <sz val="16"/>
      <color rgb="FFFF0000"/>
      <name val="Calibri"/>
      <family val="2"/>
    </font>
    <font>
      <b/>
      <sz val="9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</font>
    <font>
      <b/>
      <sz val="10"/>
      <color rgb="FFFF0000"/>
      <name val="Arial"/>
      <family val="2"/>
      <charset val="204"/>
    </font>
    <font>
      <b/>
      <sz val="14"/>
      <color theme="1"/>
      <name val="Calibri"/>
      <family val="2"/>
      <charset val="204"/>
    </font>
    <font>
      <b/>
      <sz val="9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8"/>
      <color rgb="FFFF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horizontal="left"/>
    </xf>
    <xf numFmtId="0" fontId="2" fillId="0" borderId="0"/>
    <xf numFmtId="9" fontId="19" fillId="0" borderId="0" applyFont="0" applyFill="0" applyBorder="0" applyAlignment="0" applyProtection="0"/>
  </cellStyleXfs>
  <cellXfs count="24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3" borderId="0" xfId="0" applyFont="1" applyFill="1" applyBorder="1" applyAlignment="1">
      <alignment vertical="center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/>
    </xf>
    <xf numFmtId="0" fontId="11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5" fillId="0" borderId="18" xfId="0" applyNumberFormat="1" applyFont="1" applyFill="1" applyBorder="1" applyAlignment="1">
      <alignment vertical="center"/>
    </xf>
    <xf numFmtId="0" fontId="6" fillId="0" borderId="19" xfId="1" applyFont="1" applyFill="1" applyBorder="1" applyAlignment="1">
      <alignment horizontal="center" vertical="center" wrapText="1"/>
    </xf>
    <xf numFmtId="0" fontId="5" fillId="0" borderId="21" xfId="0" applyNumberFormat="1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0" fontId="5" fillId="0" borderId="28" xfId="0" applyNumberFormat="1" applyFont="1" applyFill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11" fillId="0" borderId="28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6" fillId="0" borderId="18" xfId="1" applyFont="1" applyFill="1" applyBorder="1" applyAlignment="1">
      <alignment vertical="center" wrapText="1"/>
    </xf>
    <xf numFmtId="0" fontId="6" fillId="0" borderId="21" xfId="1" applyFont="1" applyFill="1" applyBorder="1" applyAlignment="1">
      <alignment vertical="center" wrapText="1"/>
    </xf>
    <xf numFmtId="0" fontId="6" fillId="0" borderId="28" xfId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6" fillId="0" borderId="35" xfId="1" applyFont="1" applyFill="1" applyBorder="1" applyAlignment="1">
      <alignment vertical="center" wrapText="1"/>
    </xf>
    <xf numFmtId="0" fontId="11" fillId="0" borderId="28" xfId="0" applyFont="1" applyBorder="1" applyAlignment="1">
      <alignment horizontal="left" vertical="center" wrapText="1"/>
    </xf>
    <xf numFmtId="0" fontId="6" fillId="0" borderId="18" xfId="1" applyFont="1" applyFill="1" applyBorder="1" applyAlignment="1">
      <alignment horizontal="left" vertical="center" wrapText="1"/>
    </xf>
    <xf numFmtId="0" fontId="6" fillId="0" borderId="28" xfId="1" applyFont="1" applyFill="1" applyBorder="1" applyAlignment="1">
      <alignment horizontal="left" vertical="center" wrapText="1"/>
    </xf>
    <xf numFmtId="0" fontId="6" fillId="0" borderId="35" xfId="1" applyFont="1" applyFill="1" applyBorder="1" applyAlignment="1">
      <alignment horizontal="left" vertical="center" wrapText="1"/>
    </xf>
    <xf numFmtId="0" fontId="6" fillId="0" borderId="26" xfId="1" applyFont="1" applyFill="1" applyBorder="1" applyAlignment="1">
      <alignment horizontal="left" vertical="center" wrapText="1"/>
    </xf>
    <xf numFmtId="0" fontId="6" fillId="0" borderId="41" xfId="1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4" fillId="3" borderId="0" xfId="0" applyFont="1" applyFill="1" applyBorder="1"/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 vertical="center"/>
    </xf>
    <xf numFmtId="9" fontId="20" fillId="4" borderId="38" xfId="3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4" fontId="3" fillId="3" borderId="0" xfId="0" applyNumberFormat="1" applyFont="1" applyFill="1"/>
    <xf numFmtId="4" fontId="3" fillId="3" borderId="0" xfId="0" applyNumberFormat="1" applyFont="1" applyFill="1" applyBorder="1" applyAlignment="1"/>
    <xf numFmtId="4" fontId="3" fillId="3" borderId="0" xfId="0" applyNumberFormat="1" applyFont="1" applyFill="1" applyBorder="1"/>
    <xf numFmtId="4" fontId="9" fillId="0" borderId="13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4" fontId="9" fillId="0" borderId="15" xfId="0" applyNumberFormat="1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4" fontId="9" fillId="0" borderId="22" xfId="0" applyNumberFormat="1" applyFont="1" applyBorder="1" applyAlignment="1">
      <alignment horizontal="center" vertical="center"/>
    </xf>
    <xf numFmtId="4" fontId="9" fillId="0" borderId="42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4" fontId="9" fillId="3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 applyFill="1"/>
    <xf numFmtId="4" fontId="3" fillId="0" borderId="0" xfId="0" applyNumberFormat="1" applyFont="1"/>
    <xf numFmtId="3" fontId="3" fillId="3" borderId="0" xfId="0" applyNumberFormat="1" applyFont="1" applyFill="1"/>
    <xf numFmtId="3" fontId="3" fillId="0" borderId="0" xfId="0" applyNumberFormat="1" applyFont="1" applyFill="1"/>
    <xf numFmtId="3" fontId="3" fillId="3" borderId="0" xfId="0" applyNumberFormat="1" applyFont="1" applyFill="1" applyBorder="1" applyAlignment="1"/>
    <xf numFmtId="3" fontId="3" fillId="3" borderId="0" xfId="0" applyNumberFormat="1" applyFont="1" applyFill="1" applyBorder="1"/>
    <xf numFmtId="3" fontId="20" fillId="4" borderId="38" xfId="3" applyNumberFormat="1" applyFont="1" applyFill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/>
    </xf>
    <xf numFmtId="3" fontId="3" fillId="0" borderId="0" xfId="0" applyNumberFormat="1" applyFont="1"/>
    <xf numFmtId="3" fontId="9" fillId="0" borderId="14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3" fontId="9" fillId="0" borderId="20" xfId="0" applyNumberFormat="1" applyFont="1" applyBorder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3" fontId="9" fillId="0" borderId="42" xfId="0" applyNumberFormat="1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4" fontId="9" fillId="0" borderId="20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164" fontId="9" fillId="0" borderId="22" xfId="0" applyNumberFormat="1" applyFont="1" applyBorder="1" applyAlignment="1">
      <alignment horizontal="center" vertical="center"/>
    </xf>
    <xf numFmtId="164" fontId="9" fillId="0" borderId="32" xfId="0" applyNumberFormat="1" applyFont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right" vertical="center" wrapText="1"/>
    </xf>
    <xf numFmtId="0" fontId="8" fillId="2" borderId="43" xfId="1" applyFont="1" applyFill="1" applyBorder="1" applyAlignment="1">
      <alignment horizontal="center" vertical="center" wrapText="1"/>
    </xf>
    <xf numFmtId="0" fontId="23" fillId="0" borderId="34" xfId="1" applyFont="1" applyFill="1" applyBorder="1" applyAlignment="1">
      <alignment horizontal="center" vertical="center" wrapText="1"/>
    </xf>
    <xf numFmtId="0" fontId="23" fillId="0" borderId="41" xfId="1" applyFont="1" applyFill="1" applyBorder="1" applyAlignment="1">
      <alignment horizontal="center" vertical="center" wrapText="1"/>
    </xf>
    <xf numFmtId="0" fontId="23" fillId="0" borderId="34" xfId="1" applyFont="1" applyFill="1" applyBorder="1" applyAlignment="1">
      <alignment horizontal="left" vertical="center" wrapText="1"/>
    </xf>
    <xf numFmtId="0" fontId="23" fillId="0" borderId="41" xfId="1" applyFont="1" applyFill="1" applyBorder="1" applyAlignment="1">
      <alignment horizontal="left" vertical="center" wrapText="1"/>
    </xf>
    <xf numFmtId="166" fontId="9" fillId="0" borderId="42" xfId="0" applyNumberFormat="1" applyFont="1" applyBorder="1" applyAlignment="1">
      <alignment horizontal="center" vertical="center"/>
    </xf>
    <xf numFmtId="167" fontId="3" fillId="3" borderId="0" xfId="0" applyNumberFormat="1" applyFont="1" applyFill="1"/>
    <xf numFmtId="167" fontId="3" fillId="3" borderId="0" xfId="0" applyNumberFormat="1" applyFont="1" applyFill="1" applyBorder="1" applyAlignment="1"/>
    <xf numFmtId="167" fontId="3" fillId="3" borderId="0" xfId="0" applyNumberFormat="1" applyFont="1" applyFill="1" applyBorder="1"/>
    <xf numFmtId="167" fontId="9" fillId="0" borderId="13" xfId="0" applyNumberFormat="1" applyFont="1" applyBorder="1" applyAlignment="1">
      <alignment horizontal="center" vertical="center"/>
    </xf>
    <xf numFmtId="167" fontId="9" fillId="0" borderId="14" xfId="0" applyNumberFormat="1" applyFont="1" applyBorder="1" applyAlignment="1">
      <alignment horizontal="center" vertical="center"/>
    </xf>
    <xf numFmtId="167" fontId="9" fillId="0" borderId="15" xfId="0" applyNumberFormat="1" applyFont="1" applyBorder="1" applyAlignment="1">
      <alignment horizontal="center" vertical="center"/>
    </xf>
    <xf numFmtId="167" fontId="9" fillId="0" borderId="20" xfId="0" applyNumberFormat="1" applyFont="1" applyBorder="1" applyAlignment="1">
      <alignment horizontal="center" vertical="center"/>
    </xf>
    <xf numFmtId="167" fontId="9" fillId="0" borderId="22" xfId="0" applyNumberFormat="1" applyFont="1" applyBorder="1" applyAlignment="1">
      <alignment horizontal="center" vertical="center"/>
    </xf>
    <xf numFmtId="167" fontId="9" fillId="0" borderId="20" xfId="0" applyNumberFormat="1" applyFont="1" applyFill="1" applyBorder="1" applyAlignment="1">
      <alignment horizontal="center" vertical="center"/>
    </xf>
    <xf numFmtId="167" fontId="9" fillId="0" borderId="42" xfId="0" applyNumberFormat="1" applyFont="1" applyFill="1" applyBorder="1" applyAlignment="1">
      <alignment horizontal="center" vertical="center"/>
    </xf>
    <xf numFmtId="167" fontId="9" fillId="0" borderId="42" xfId="0" applyNumberFormat="1" applyFont="1" applyBorder="1" applyAlignment="1">
      <alignment horizontal="center" vertical="center"/>
    </xf>
    <xf numFmtId="167" fontId="9" fillId="0" borderId="17" xfId="0" applyNumberFormat="1" applyFont="1" applyBorder="1" applyAlignment="1">
      <alignment horizontal="center" vertical="center"/>
    </xf>
    <xf numFmtId="167" fontId="9" fillId="3" borderId="0" xfId="0" applyNumberFormat="1" applyFont="1" applyFill="1" applyBorder="1" applyAlignment="1">
      <alignment horizontal="center" vertical="center"/>
    </xf>
    <xf numFmtId="167" fontId="9" fillId="0" borderId="32" xfId="0" applyNumberFormat="1" applyFont="1" applyBorder="1" applyAlignment="1">
      <alignment horizontal="center" vertical="center"/>
    </xf>
    <xf numFmtId="167" fontId="8" fillId="2" borderId="11" xfId="1" applyNumberFormat="1" applyFont="1" applyFill="1" applyBorder="1" applyAlignment="1">
      <alignment horizontal="center" vertical="center" wrapText="1"/>
    </xf>
    <xf numFmtId="167" fontId="3" fillId="0" borderId="0" xfId="0" applyNumberFormat="1" applyFont="1" applyAlignment="1">
      <alignment vertical="center"/>
    </xf>
    <xf numFmtId="167" fontId="3" fillId="0" borderId="0" xfId="0" applyNumberFormat="1" applyFont="1" applyFill="1"/>
    <xf numFmtId="167" fontId="3" fillId="0" borderId="0" xfId="0" applyNumberFormat="1" applyFont="1"/>
    <xf numFmtId="167" fontId="9" fillId="0" borderId="13" xfId="0" applyNumberFormat="1" applyFont="1" applyFill="1" applyBorder="1" applyAlignment="1">
      <alignment horizontal="center" vertical="center"/>
    </xf>
    <xf numFmtId="167" fontId="9" fillId="0" borderId="15" xfId="0" applyNumberFormat="1" applyFont="1" applyFill="1" applyBorder="1" applyAlignment="1">
      <alignment horizontal="center" vertical="center"/>
    </xf>
    <xf numFmtId="0" fontId="5" fillId="0" borderId="47" xfId="0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18" xfId="0" applyFont="1" applyBorder="1" applyAlignment="1">
      <alignment vertical="center"/>
    </xf>
    <xf numFmtId="0" fontId="5" fillId="0" borderId="21" xfId="0" applyNumberFormat="1" applyFont="1" applyFill="1" applyBorder="1" applyAlignment="1">
      <alignment horizontal="center" vertical="center"/>
    </xf>
    <xf numFmtId="2" fontId="5" fillId="0" borderId="18" xfId="0" applyNumberFormat="1" applyFont="1" applyFill="1" applyBorder="1" applyAlignment="1">
      <alignment horizontal="center" vertical="center"/>
    </xf>
    <xf numFmtId="2" fontId="5" fillId="0" borderId="28" xfId="0" applyNumberFormat="1" applyFont="1" applyFill="1" applyBorder="1" applyAlignment="1">
      <alignment horizontal="center" vertical="center"/>
    </xf>
    <xf numFmtId="2" fontId="5" fillId="0" borderId="21" xfId="0" applyNumberFormat="1" applyFont="1" applyFill="1" applyBorder="1" applyAlignment="1">
      <alignment horizontal="center" vertical="center"/>
    </xf>
    <xf numFmtId="0" fontId="5" fillId="0" borderId="47" xfId="0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 wrapText="1"/>
    </xf>
    <xf numFmtId="0" fontId="6" fillId="0" borderId="16" xfId="1" applyFont="1" applyFill="1" applyBorder="1" applyAlignment="1">
      <alignment vertical="center" wrapText="1"/>
    </xf>
    <xf numFmtId="0" fontId="6" fillId="0" borderId="2" xfId="1" applyFont="1" applyFill="1" applyBorder="1" applyAlignment="1">
      <alignment vertical="center" wrapText="1"/>
    </xf>
    <xf numFmtId="169" fontId="9" fillId="0" borderId="17" xfId="0" applyNumberFormat="1" applyFont="1" applyBorder="1" applyAlignment="1">
      <alignment horizontal="center" vertical="center"/>
    </xf>
    <xf numFmtId="169" fontId="5" fillId="0" borderId="48" xfId="0" applyNumberFormat="1" applyFont="1" applyFill="1" applyBorder="1" applyAlignment="1">
      <alignment horizontal="center" vertical="center"/>
    </xf>
    <xf numFmtId="169" fontId="5" fillId="0" borderId="50" xfId="0" applyNumberFormat="1" applyFont="1" applyFill="1" applyBorder="1" applyAlignment="1">
      <alignment horizontal="center" vertical="center"/>
    </xf>
    <xf numFmtId="169" fontId="5" fillId="0" borderId="51" xfId="0" applyNumberFormat="1" applyFont="1" applyFill="1" applyBorder="1" applyAlignment="1">
      <alignment horizontal="center" vertical="center"/>
    </xf>
    <xf numFmtId="169" fontId="5" fillId="0" borderId="49" xfId="0" applyNumberFormat="1" applyFont="1" applyFill="1" applyBorder="1" applyAlignment="1">
      <alignment horizontal="center" vertical="center"/>
    </xf>
    <xf numFmtId="169" fontId="9" fillId="0" borderId="15" xfId="0" applyNumberFormat="1" applyFont="1" applyBorder="1" applyAlignment="1">
      <alignment horizontal="center" vertical="center"/>
    </xf>
    <xf numFmtId="0" fontId="3" fillId="0" borderId="16" xfId="0" applyFont="1" applyBorder="1"/>
    <xf numFmtId="0" fontId="6" fillId="0" borderId="19" xfId="1" applyFont="1" applyFill="1" applyBorder="1" applyAlignment="1">
      <alignment vertical="center" wrapText="1"/>
    </xf>
    <xf numFmtId="169" fontId="9" fillId="0" borderId="20" xfId="0" applyNumberFormat="1" applyFont="1" applyFill="1" applyBorder="1" applyAlignment="1">
      <alignment horizontal="center" vertical="center"/>
    </xf>
    <xf numFmtId="167" fontId="9" fillId="0" borderId="53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167" fontId="9" fillId="0" borderId="54" xfId="0" applyNumberFormat="1" applyFont="1" applyBorder="1" applyAlignment="1">
      <alignment horizontal="center" vertical="center"/>
    </xf>
    <xf numFmtId="4" fontId="9" fillId="0" borderId="24" xfId="0" applyNumberFormat="1" applyFont="1" applyBorder="1" applyAlignment="1">
      <alignment horizontal="center" vertical="center"/>
    </xf>
    <xf numFmtId="169" fontId="9" fillId="0" borderId="55" xfId="0" applyNumberFormat="1" applyFont="1" applyFill="1" applyBorder="1" applyAlignment="1">
      <alignment horizontal="center" vertical="center"/>
    </xf>
    <xf numFmtId="164" fontId="9" fillId="0" borderId="23" xfId="0" applyNumberFormat="1" applyFont="1" applyBorder="1" applyAlignment="1">
      <alignment horizontal="center" vertical="center"/>
    </xf>
    <xf numFmtId="164" fontId="9" fillId="0" borderId="24" xfId="0" applyNumberFormat="1" applyFont="1" applyBorder="1" applyAlignment="1">
      <alignment horizontal="center" vertical="center"/>
    </xf>
    <xf numFmtId="164" fontId="9" fillId="0" borderId="25" xfId="0" applyNumberFormat="1" applyFont="1" applyBorder="1" applyAlignment="1">
      <alignment horizontal="center" vertical="center"/>
    </xf>
    <xf numFmtId="168" fontId="9" fillId="0" borderId="42" xfId="0" applyNumberFormat="1" applyFont="1" applyBorder="1" applyAlignment="1">
      <alignment horizontal="right" vertical="center"/>
    </xf>
    <xf numFmtId="0" fontId="6" fillId="0" borderId="49" xfId="1" applyFont="1" applyFill="1" applyBorder="1" applyAlignment="1">
      <alignment vertical="center" wrapText="1"/>
    </xf>
    <xf numFmtId="0" fontId="6" fillId="0" borderId="50" xfId="1" applyFont="1" applyFill="1" applyBorder="1" applyAlignment="1">
      <alignment vertical="center" wrapText="1"/>
    </xf>
    <xf numFmtId="0" fontId="6" fillId="0" borderId="48" xfId="1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64" fontId="9" fillId="0" borderId="56" xfId="0" applyNumberFormat="1" applyFont="1" applyBorder="1" applyAlignment="1">
      <alignment horizontal="center" vertical="center"/>
    </xf>
    <xf numFmtId="0" fontId="6" fillId="0" borderId="51" xfId="1" applyFont="1" applyFill="1" applyBorder="1" applyAlignment="1">
      <alignment vertical="center" wrapText="1"/>
    </xf>
    <xf numFmtId="0" fontId="8" fillId="2" borderId="46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right" vertical="center" wrapText="1"/>
    </xf>
    <xf numFmtId="0" fontId="8" fillId="2" borderId="0" xfId="1" applyFont="1" applyFill="1" applyBorder="1" applyAlignment="1">
      <alignment horizontal="center" vertical="center" wrapText="1"/>
    </xf>
    <xf numFmtId="167" fontId="8" fillId="2" borderId="0" xfId="1" applyNumberFormat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23" fillId="0" borderId="19" xfId="1" applyFont="1" applyFill="1" applyBorder="1" applyAlignment="1">
      <alignment horizontal="center" vertical="center" wrapText="1"/>
    </xf>
    <xf numFmtId="167" fontId="9" fillId="0" borderId="57" xfId="0" applyNumberFormat="1" applyFont="1" applyBorder="1" applyAlignment="1">
      <alignment horizontal="center" vertical="center"/>
    </xf>
    <xf numFmtId="0" fontId="23" fillId="0" borderId="16" xfId="1" applyFont="1" applyFill="1" applyBorder="1" applyAlignment="1">
      <alignment horizontal="center" vertical="center" wrapText="1"/>
    </xf>
    <xf numFmtId="3" fontId="9" fillId="3" borderId="9" xfId="0" applyNumberFormat="1" applyFont="1" applyFill="1" applyBorder="1" applyAlignment="1">
      <alignment horizontal="center" vertical="center"/>
    </xf>
    <xf numFmtId="3" fontId="3" fillId="0" borderId="9" xfId="0" applyNumberFormat="1" applyFont="1" applyBorder="1"/>
    <xf numFmtId="3" fontId="5" fillId="0" borderId="18" xfId="0" applyNumberFormat="1" applyFont="1" applyFill="1" applyBorder="1" applyAlignment="1">
      <alignment horizontal="center" vertical="center"/>
    </xf>
    <xf numFmtId="3" fontId="5" fillId="0" borderId="28" xfId="0" applyNumberFormat="1" applyFont="1" applyFill="1" applyBorder="1" applyAlignment="1">
      <alignment horizontal="center" vertical="center"/>
    </xf>
    <xf numFmtId="3" fontId="5" fillId="0" borderId="21" xfId="0" applyNumberFormat="1" applyFont="1" applyFill="1" applyBorder="1" applyAlignment="1">
      <alignment horizontal="center" vertical="center"/>
    </xf>
    <xf numFmtId="3" fontId="5" fillId="0" borderId="47" xfId="0" applyNumberFormat="1" applyFont="1" applyFill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3" fontId="9" fillId="0" borderId="25" xfId="0" applyNumberFormat="1" applyFont="1" applyBorder="1" applyAlignment="1">
      <alignment horizontal="center" vertical="center"/>
    </xf>
    <xf numFmtId="3" fontId="9" fillId="0" borderId="23" xfId="0" applyNumberFormat="1" applyFont="1" applyBorder="1" applyAlignment="1">
      <alignment horizontal="center" vertical="center"/>
    </xf>
    <xf numFmtId="3" fontId="9" fillId="0" borderId="56" xfId="0" applyNumberFormat="1" applyFont="1" applyBorder="1" applyAlignment="1">
      <alignment horizontal="center" vertical="center"/>
    </xf>
    <xf numFmtId="3" fontId="8" fillId="2" borderId="9" xfId="1" applyNumberFormat="1" applyFont="1" applyFill="1" applyBorder="1" applyAlignment="1">
      <alignment horizontal="center" vertical="center" wrapText="1"/>
    </xf>
    <xf numFmtId="3" fontId="8" fillId="2" borderId="12" xfId="1" applyNumberFormat="1" applyFont="1" applyFill="1" applyBorder="1" applyAlignment="1">
      <alignment horizontal="center" vertical="center" wrapText="1"/>
    </xf>
    <xf numFmtId="3" fontId="23" fillId="0" borderId="42" xfId="1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vertical="center"/>
    </xf>
    <xf numFmtId="0" fontId="16" fillId="4" borderId="11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3" fontId="14" fillId="4" borderId="36" xfId="0" applyNumberFormat="1" applyFont="1" applyFill="1" applyBorder="1" applyAlignment="1">
      <alignment horizontal="center" vertical="center" wrapText="1"/>
    </xf>
    <xf numFmtId="3" fontId="14" fillId="4" borderId="37" xfId="0" applyNumberFormat="1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167" fontId="14" fillId="4" borderId="7" xfId="0" applyNumberFormat="1" applyFont="1" applyFill="1" applyBorder="1" applyAlignment="1">
      <alignment horizontal="center" vertical="center" wrapText="1"/>
    </xf>
    <xf numFmtId="167" fontId="14" fillId="4" borderId="9" xfId="0" applyNumberFormat="1" applyFont="1" applyFill="1" applyBorder="1" applyAlignment="1">
      <alignment horizontal="center" vertical="center" wrapText="1"/>
    </xf>
    <xf numFmtId="167" fontId="14" fillId="4" borderId="12" xfId="0" applyNumberFormat="1" applyFont="1" applyFill="1" applyBorder="1" applyAlignment="1">
      <alignment horizontal="center" vertical="center" wrapText="1"/>
    </xf>
    <xf numFmtId="4" fontId="14" fillId="4" borderId="36" xfId="0" applyNumberFormat="1" applyFont="1" applyFill="1" applyBorder="1" applyAlignment="1">
      <alignment horizontal="center" vertical="center" wrapText="1"/>
    </xf>
    <xf numFmtId="4" fontId="14" fillId="4" borderId="37" xfId="0" applyNumberFormat="1" applyFont="1" applyFill="1" applyBorder="1" applyAlignment="1">
      <alignment horizontal="center" vertical="center" wrapText="1"/>
    </xf>
    <xf numFmtId="0" fontId="8" fillId="2" borderId="29" xfId="1" applyFont="1" applyFill="1" applyBorder="1" applyAlignment="1">
      <alignment horizontal="center" vertical="center" wrapText="1"/>
    </xf>
    <xf numFmtId="0" fontId="8" fillId="2" borderId="30" xfId="1" applyFont="1" applyFill="1" applyBorder="1" applyAlignment="1">
      <alignment horizontal="center" vertical="center" wrapText="1"/>
    </xf>
    <xf numFmtId="0" fontId="8" fillId="2" borderId="31" xfId="1" applyFont="1" applyFill="1" applyBorder="1" applyAlignment="1">
      <alignment horizontal="center" vertical="center" wrapText="1"/>
    </xf>
    <xf numFmtId="3" fontId="14" fillId="4" borderId="7" xfId="0" applyNumberFormat="1" applyFont="1" applyFill="1" applyBorder="1" applyAlignment="1">
      <alignment horizontal="center" vertical="center" wrapText="1"/>
    </xf>
    <xf numFmtId="3" fontId="14" fillId="4" borderId="9" xfId="0" applyNumberFormat="1" applyFont="1" applyFill="1" applyBorder="1" applyAlignment="1">
      <alignment horizontal="center" vertical="center" wrapText="1"/>
    </xf>
    <xf numFmtId="3" fontId="14" fillId="4" borderId="12" xfId="0" applyNumberFormat="1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/>
    </xf>
    <xf numFmtId="0" fontId="16" fillId="4" borderId="52" xfId="0" applyFont="1" applyFill="1" applyBorder="1" applyAlignment="1">
      <alignment horizontal="center" vertical="center"/>
    </xf>
    <xf numFmtId="0" fontId="8" fillId="0" borderId="39" xfId="1" applyFont="1" applyFill="1" applyBorder="1" applyAlignment="1">
      <alignment horizontal="center" vertical="center" wrapText="1"/>
    </xf>
    <xf numFmtId="0" fontId="8" fillId="0" borderId="33" xfId="1" applyFont="1" applyFill="1" applyBorder="1" applyAlignment="1">
      <alignment horizontal="center" vertical="center" wrapText="1"/>
    </xf>
    <xf numFmtId="0" fontId="8" fillId="0" borderId="23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3" fontId="22" fillId="0" borderId="44" xfId="0" applyNumberFormat="1" applyFont="1" applyBorder="1" applyAlignment="1">
      <alignment horizontal="center" vertical="center"/>
    </xf>
    <xf numFmtId="3" fontId="22" fillId="0" borderId="6" xfId="0" applyNumberFormat="1" applyFont="1" applyBorder="1" applyAlignment="1">
      <alignment horizontal="center" vertical="center"/>
    </xf>
    <xf numFmtId="3" fontId="22" fillId="0" borderId="7" xfId="0" applyNumberFormat="1" applyFont="1" applyBorder="1" applyAlignment="1">
      <alignment horizontal="center" vertical="center"/>
    </xf>
    <xf numFmtId="3" fontId="22" fillId="0" borderId="45" xfId="0" applyNumberFormat="1" applyFont="1" applyBorder="1" applyAlignment="1">
      <alignment horizontal="center" vertical="center"/>
    </xf>
    <xf numFmtId="3" fontId="22" fillId="0" borderId="11" xfId="0" applyNumberFormat="1" applyFont="1" applyBorder="1" applyAlignment="1">
      <alignment horizontal="center" vertical="center"/>
    </xf>
    <xf numFmtId="3" fontId="22" fillId="0" borderId="12" xfId="0" applyNumberFormat="1" applyFont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4" fontId="14" fillId="4" borderId="38" xfId="0" applyNumberFormat="1" applyFont="1" applyFill="1" applyBorder="1" applyAlignment="1">
      <alignment horizontal="center" vertical="center" wrapText="1"/>
    </xf>
    <xf numFmtId="4" fontId="14" fillId="4" borderId="56" xfId="0" applyNumberFormat="1" applyFont="1" applyFill="1" applyBorder="1" applyAlignment="1">
      <alignment horizontal="center" vertical="center" wrapText="1"/>
    </xf>
    <xf numFmtId="165" fontId="25" fillId="3" borderId="0" xfId="0" applyNumberFormat="1" applyFont="1" applyFill="1" applyBorder="1" applyAlignment="1">
      <alignment horizontal="center" vertical="center"/>
    </xf>
  </cellXfs>
  <cellStyles count="4">
    <cellStyle name="Standard_TECEflex 2004.xls" xfId="2"/>
    <cellStyle name="Обычный" xfId="0" builtinId="0"/>
    <cellStyle name="Обычный_Лист1" xfId="1"/>
    <cellStyle name="Процентный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20</xdr:row>
      <xdr:rowOff>57150</xdr:rowOff>
    </xdr:from>
    <xdr:to>
      <xdr:col>2</xdr:col>
      <xdr:colOff>1266825</xdr:colOff>
      <xdr:row>23</xdr:row>
      <xdr:rowOff>171450</xdr:rowOff>
    </xdr:to>
    <xdr:pic>
      <xdr:nvPicPr>
        <xdr:cNvPr id="5" name="Рисунок 4" descr="1,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4143375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2</xdr:col>
      <xdr:colOff>206188</xdr:colOff>
      <xdr:row>30</xdr:row>
      <xdr:rowOff>129427</xdr:rowOff>
    </xdr:from>
    <xdr:to>
      <xdr:col>2</xdr:col>
      <xdr:colOff>1199029</xdr:colOff>
      <xdr:row>35</xdr:row>
      <xdr:rowOff>809</xdr:rowOff>
    </xdr:to>
    <xdr:pic>
      <xdr:nvPicPr>
        <xdr:cNvPr id="6" name="Рисунок 5" descr="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01806" y="6046133"/>
          <a:ext cx="992841" cy="99197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48</xdr:row>
      <xdr:rowOff>161925</xdr:rowOff>
    </xdr:from>
    <xdr:to>
      <xdr:col>2</xdr:col>
      <xdr:colOff>1295401</xdr:colOff>
      <xdr:row>55</xdr:row>
      <xdr:rowOff>133350</xdr:rowOff>
    </xdr:to>
    <xdr:pic>
      <xdr:nvPicPr>
        <xdr:cNvPr id="8" name="Рисунок 7" descr="6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8200" y="10763250"/>
          <a:ext cx="1247776" cy="1304925"/>
        </a:xfrm>
        <a:prstGeom prst="rect">
          <a:avLst/>
        </a:prstGeom>
      </xdr:spPr>
    </xdr:pic>
    <xdr:clientData/>
  </xdr:twoCellAnchor>
  <xdr:twoCellAnchor editAs="oneCell">
    <xdr:from>
      <xdr:col>2</xdr:col>
      <xdr:colOff>283510</xdr:colOff>
      <xdr:row>56</xdr:row>
      <xdr:rowOff>49307</xdr:rowOff>
    </xdr:from>
    <xdr:to>
      <xdr:col>2</xdr:col>
      <xdr:colOff>1098176</xdr:colOff>
      <xdr:row>60</xdr:row>
      <xdr:rowOff>101973</xdr:rowOff>
    </xdr:to>
    <xdr:pic>
      <xdr:nvPicPr>
        <xdr:cNvPr id="9" name="Рисунок 8" descr="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79128" y="11647395"/>
          <a:ext cx="814666" cy="814666"/>
        </a:xfrm>
        <a:prstGeom prst="rect">
          <a:avLst/>
        </a:prstGeom>
      </xdr:spPr>
    </xdr:pic>
    <xdr:clientData/>
  </xdr:twoCellAnchor>
  <xdr:twoCellAnchor editAs="oneCell">
    <xdr:from>
      <xdr:col>2</xdr:col>
      <xdr:colOff>162486</xdr:colOff>
      <xdr:row>62</xdr:row>
      <xdr:rowOff>68916</xdr:rowOff>
    </xdr:from>
    <xdr:to>
      <xdr:col>2</xdr:col>
      <xdr:colOff>1221441</xdr:colOff>
      <xdr:row>67</xdr:row>
      <xdr:rowOff>175371</xdr:rowOff>
    </xdr:to>
    <xdr:pic>
      <xdr:nvPicPr>
        <xdr:cNvPr id="10" name="Рисунок 9" descr="8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58104" y="12619504"/>
          <a:ext cx="1058955" cy="1058955"/>
        </a:xfrm>
        <a:prstGeom prst="rect">
          <a:avLst/>
        </a:prstGeom>
      </xdr:spPr>
    </xdr:pic>
    <xdr:clientData/>
  </xdr:twoCellAnchor>
  <xdr:twoCellAnchor editAs="oneCell">
    <xdr:from>
      <xdr:col>2</xdr:col>
      <xdr:colOff>197785</xdr:colOff>
      <xdr:row>69</xdr:row>
      <xdr:rowOff>77881</xdr:rowOff>
    </xdr:from>
    <xdr:to>
      <xdr:col>2</xdr:col>
      <xdr:colOff>1199029</xdr:colOff>
      <xdr:row>74</xdr:row>
      <xdr:rowOff>126625</xdr:rowOff>
    </xdr:to>
    <xdr:pic>
      <xdr:nvPicPr>
        <xdr:cNvPr id="11" name="Рисунок 10" descr="9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93403" y="13928352"/>
          <a:ext cx="1001244" cy="1001244"/>
        </a:xfrm>
        <a:prstGeom prst="rect">
          <a:avLst/>
        </a:prstGeom>
      </xdr:spPr>
    </xdr:pic>
    <xdr:clientData/>
  </xdr:twoCellAnchor>
  <xdr:twoCellAnchor editAs="oneCell">
    <xdr:from>
      <xdr:col>2</xdr:col>
      <xdr:colOff>36420</xdr:colOff>
      <xdr:row>93</xdr:row>
      <xdr:rowOff>5043</xdr:rowOff>
    </xdr:from>
    <xdr:to>
      <xdr:col>2</xdr:col>
      <xdr:colOff>1322294</xdr:colOff>
      <xdr:row>99</xdr:row>
      <xdr:rowOff>119343</xdr:rowOff>
    </xdr:to>
    <xdr:pic>
      <xdr:nvPicPr>
        <xdr:cNvPr id="12" name="Рисунок 11" descr="10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32038" y="18830925"/>
          <a:ext cx="1285874" cy="1257300"/>
        </a:xfrm>
        <a:prstGeom prst="rect">
          <a:avLst/>
        </a:prstGeom>
      </xdr:spPr>
    </xdr:pic>
    <xdr:clientData/>
  </xdr:twoCellAnchor>
  <xdr:twoCellAnchor editAs="oneCell">
    <xdr:from>
      <xdr:col>2</xdr:col>
      <xdr:colOff>294716</xdr:colOff>
      <xdr:row>104</xdr:row>
      <xdr:rowOff>81243</xdr:rowOff>
    </xdr:from>
    <xdr:to>
      <xdr:col>2</xdr:col>
      <xdr:colOff>907676</xdr:colOff>
      <xdr:row>107</xdr:row>
      <xdr:rowOff>122703</xdr:rowOff>
    </xdr:to>
    <xdr:pic>
      <xdr:nvPicPr>
        <xdr:cNvPr id="13" name="Рисунок 12" descr="11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090334" y="20520772"/>
          <a:ext cx="612960" cy="612960"/>
        </a:xfrm>
        <a:prstGeom prst="rect">
          <a:avLst/>
        </a:prstGeom>
      </xdr:spPr>
    </xdr:pic>
    <xdr:clientData/>
  </xdr:twoCellAnchor>
  <xdr:twoCellAnchor editAs="oneCell">
    <xdr:from>
      <xdr:col>2</xdr:col>
      <xdr:colOff>182096</xdr:colOff>
      <xdr:row>112</xdr:row>
      <xdr:rowOff>0</xdr:rowOff>
    </xdr:from>
    <xdr:to>
      <xdr:col>2</xdr:col>
      <xdr:colOff>966508</xdr:colOff>
      <xdr:row>116</xdr:row>
      <xdr:rowOff>22412</xdr:rowOff>
    </xdr:to>
    <xdr:pic>
      <xdr:nvPicPr>
        <xdr:cNvPr id="14" name="Рисунок 13" descr="13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77714" y="22176441"/>
          <a:ext cx="784412" cy="784412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209551</xdr:colOff>
      <xdr:row>136</xdr:row>
      <xdr:rowOff>57149</xdr:rowOff>
    </xdr:from>
    <xdr:to>
      <xdr:col>2</xdr:col>
      <xdr:colOff>1247776</xdr:colOff>
      <xdr:row>137</xdr:row>
      <xdr:rowOff>523874</xdr:rowOff>
    </xdr:to>
    <xdr:pic>
      <xdr:nvPicPr>
        <xdr:cNvPr id="16" name="Рисунок 15" descr="17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000126" y="26146124"/>
          <a:ext cx="1038225" cy="1038225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276226</xdr:colOff>
      <xdr:row>40</xdr:row>
      <xdr:rowOff>66677</xdr:rowOff>
    </xdr:from>
    <xdr:to>
      <xdr:col>2</xdr:col>
      <xdr:colOff>1104900</xdr:colOff>
      <xdr:row>40</xdr:row>
      <xdr:rowOff>471105</xdr:rowOff>
    </xdr:to>
    <xdr:pic>
      <xdr:nvPicPr>
        <xdr:cNvPr id="26" name="Рисунок 25" descr="2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66801" y="7467602"/>
          <a:ext cx="828674" cy="404428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314326</xdr:colOff>
      <xdr:row>41</xdr:row>
      <xdr:rowOff>213930</xdr:rowOff>
    </xdr:from>
    <xdr:to>
      <xdr:col>2</xdr:col>
      <xdr:colOff>1078364</xdr:colOff>
      <xdr:row>43</xdr:row>
      <xdr:rowOff>276225</xdr:rowOff>
    </xdr:to>
    <xdr:pic>
      <xdr:nvPicPr>
        <xdr:cNvPr id="27" name="Рисунок 26" descr="3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552576" y="8872155"/>
          <a:ext cx="764038" cy="557595"/>
        </a:xfrm>
        <a:prstGeom prst="rect">
          <a:avLst/>
        </a:prstGeom>
      </xdr:spPr>
    </xdr:pic>
    <xdr:clientData/>
  </xdr:twoCellAnchor>
  <xdr:twoCellAnchor editAs="oneCell">
    <xdr:from>
      <xdr:col>2</xdr:col>
      <xdr:colOff>253253</xdr:colOff>
      <xdr:row>44</xdr:row>
      <xdr:rowOff>98612</xdr:rowOff>
    </xdr:from>
    <xdr:to>
      <xdr:col>2</xdr:col>
      <xdr:colOff>974911</xdr:colOff>
      <xdr:row>46</xdr:row>
      <xdr:rowOff>102058</xdr:rowOff>
    </xdr:to>
    <xdr:pic>
      <xdr:nvPicPr>
        <xdr:cNvPr id="29" name="Рисунок 28" descr="5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048871" y="8928847"/>
          <a:ext cx="721658" cy="384446"/>
        </a:xfrm>
        <a:prstGeom prst="rect">
          <a:avLst/>
        </a:prstGeom>
      </xdr:spPr>
    </xdr:pic>
    <xdr:clientData/>
  </xdr:twoCellAnchor>
  <xdr:twoCellAnchor editAs="oneCell">
    <xdr:from>
      <xdr:col>2</xdr:col>
      <xdr:colOff>459317</xdr:colOff>
      <xdr:row>109</xdr:row>
      <xdr:rowOff>39158</xdr:rowOff>
    </xdr:from>
    <xdr:to>
      <xdr:col>2</xdr:col>
      <xdr:colOff>961096</xdr:colOff>
      <xdr:row>110</xdr:row>
      <xdr:rowOff>275167</xdr:rowOff>
    </xdr:to>
    <xdr:pic>
      <xdr:nvPicPr>
        <xdr:cNvPr id="30" name="Рисунок 29" descr="12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549400" y="23258991"/>
          <a:ext cx="501779" cy="553509"/>
        </a:xfrm>
        <a:prstGeom prst="rect">
          <a:avLst/>
        </a:prstGeom>
      </xdr:spPr>
    </xdr:pic>
    <xdr:clientData/>
  </xdr:twoCellAnchor>
  <xdr:twoCellAnchor editAs="oneCell">
    <xdr:from>
      <xdr:col>2</xdr:col>
      <xdr:colOff>449356</xdr:colOff>
      <xdr:row>117</xdr:row>
      <xdr:rowOff>85604</xdr:rowOff>
    </xdr:from>
    <xdr:to>
      <xdr:col>2</xdr:col>
      <xdr:colOff>876273</xdr:colOff>
      <xdr:row>117</xdr:row>
      <xdr:rowOff>649941</xdr:rowOff>
    </xdr:to>
    <xdr:pic>
      <xdr:nvPicPr>
        <xdr:cNvPr id="31" name="Рисунок 30" descr="14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244974" y="23214545"/>
          <a:ext cx="426917" cy="564337"/>
        </a:xfrm>
        <a:prstGeom prst="rect">
          <a:avLst/>
        </a:prstGeom>
      </xdr:spPr>
    </xdr:pic>
    <xdr:clientData/>
  </xdr:twoCellAnchor>
  <xdr:twoCellAnchor editAs="oneCell">
    <xdr:from>
      <xdr:col>2</xdr:col>
      <xdr:colOff>407896</xdr:colOff>
      <xdr:row>118</xdr:row>
      <xdr:rowOff>101414</xdr:rowOff>
    </xdr:from>
    <xdr:to>
      <xdr:col>2</xdr:col>
      <xdr:colOff>762001</xdr:colOff>
      <xdr:row>120</xdr:row>
      <xdr:rowOff>88518</xdr:rowOff>
    </xdr:to>
    <xdr:pic>
      <xdr:nvPicPr>
        <xdr:cNvPr id="32" name="Рисунок 31" descr="15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203514" y="23958738"/>
          <a:ext cx="354105" cy="368104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276227</xdr:colOff>
      <xdr:row>122</xdr:row>
      <xdr:rowOff>57152</xdr:rowOff>
    </xdr:from>
    <xdr:to>
      <xdr:col>2</xdr:col>
      <xdr:colOff>952500</xdr:colOff>
      <xdr:row>123</xdr:row>
      <xdr:rowOff>148300</xdr:rowOff>
    </xdr:to>
    <xdr:pic>
      <xdr:nvPicPr>
        <xdr:cNvPr id="33" name="Рисунок 32" descr="16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071845" y="24642858"/>
          <a:ext cx="676273" cy="337678"/>
        </a:xfrm>
        <a:prstGeom prst="rect">
          <a:avLst/>
        </a:prstGeom>
      </xdr:spPr>
    </xdr:pic>
    <xdr:clientData/>
  </xdr:twoCellAnchor>
  <xdr:twoCellAnchor editAs="oneCell">
    <xdr:from>
      <xdr:col>1</xdr:col>
      <xdr:colOff>422656</xdr:colOff>
      <xdr:row>0</xdr:row>
      <xdr:rowOff>44823</xdr:rowOff>
    </xdr:from>
    <xdr:to>
      <xdr:col>9</xdr:col>
      <xdr:colOff>784412</xdr:colOff>
      <xdr:row>8</xdr:row>
      <xdr:rowOff>504265</xdr:rowOff>
    </xdr:to>
    <xdr:pic>
      <xdr:nvPicPr>
        <xdr:cNvPr id="34" name="Рисунок 33" descr="ШАПКА ДЛЯ ПРАЙСА AXIOpress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770038" y="44823"/>
          <a:ext cx="8990286" cy="2151530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2</xdr:col>
      <xdr:colOff>114300</xdr:colOff>
      <xdr:row>15</xdr:row>
      <xdr:rowOff>89086</xdr:rowOff>
    </xdr:from>
    <xdr:to>
      <xdr:col>2</xdr:col>
      <xdr:colOff>1295400</xdr:colOff>
      <xdr:row>18</xdr:row>
      <xdr:rowOff>184336</xdr:rowOff>
    </xdr:to>
    <xdr:pic>
      <xdr:nvPicPr>
        <xdr:cNvPr id="21" name="Рисунок 20" descr="untitled.bmp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909918" y="3170704"/>
          <a:ext cx="1181100" cy="666750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</xdr:colOff>
      <xdr:row>77</xdr:row>
      <xdr:rowOff>44825</xdr:rowOff>
    </xdr:from>
    <xdr:to>
      <xdr:col>9</xdr:col>
      <xdr:colOff>795617</xdr:colOff>
      <xdr:row>85</xdr:row>
      <xdr:rowOff>8489</xdr:rowOff>
    </xdr:to>
    <xdr:pic>
      <xdr:nvPicPr>
        <xdr:cNvPr id="28" name="Рисунок 27" descr="ШАПКА ДЛЯ ПРАЙСА AXIOpress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06824" y="16495060"/>
          <a:ext cx="8964705" cy="1902282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2</xdr:col>
      <xdr:colOff>110274</xdr:colOff>
      <xdr:row>132</xdr:row>
      <xdr:rowOff>89647</xdr:rowOff>
    </xdr:from>
    <xdr:to>
      <xdr:col>2</xdr:col>
      <xdr:colOff>1202849</xdr:colOff>
      <xdr:row>133</xdr:row>
      <xdr:rowOff>347383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05892" y="25807147"/>
          <a:ext cx="1092575" cy="728383"/>
        </a:xfrm>
        <a:prstGeom prst="rect">
          <a:avLst/>
        </a:prstGeom>
      </xdr:spPr>
    </xdr:pic>
    <xdr:clientData/>
  </xdr:twoCellAnchor>
  <xdr:twoCellAnchor editAs="oneCell">
    <xdr:from>
      <xdr:col>2</xdr:col>
      <xdr:colOff>324973</xdr:colOff>
      <xdr:row>124</xdr:row>
      <xdr:rowOff>22412</xdr:rowOff>
    </xdr:from>
    <xdr:to>
      <xdr:col>2</xdr:col>
      <xdr:colOff>834822</xdr:colOff>
      <xdr:row>124</xdr:row>
      <xdr:rowOff>532261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120591" y="26647588"/>
          <a:ext cx="509849" cy="509849"/>
        </a:xfrm>
        <a:prstGeom prst="rect">
          <a:avLst/>
        </a:prstGeom>
      </xdr:spPr>
    </xdr:pic>
    <xdr:clientData/>
  </xdr:twoCellAnchor>
  <xdr:twoCellAnchor editAs="oneCell">
    <xdr:from>
      <xdr:col>2</xdr:col>
      <xdr:colOff>347382</xdr:colOff>
      <xdr:row>125</xdr:row>
      <xdr:rowOff>88777</xdr:rowOff>
    </xdr:from>
    <xdr:to>
      <xdr:col>2</xdr:col>
      <xdr:colOff>773206</xdr:colOff>
      <xdr:row>125</xdr:row>
      <xdr:rowOff>481292</xdr:rowOff>
    </xdr:to>
    <xdr:pic>
      <xdr:nvPicPr>
        <xdr:cNvPr id="35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27251836"/>
          <a:ext cx="425824" cy="392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369794</xdr:colOff>
      <xdr:row>129</xdr:row>
      <xdr:rowOff>44822</xdr:rowOff>
    </xdr:from>
    <xdr:to>
      <xdr:col>2</xdr:col>
      <xdr:colOff>918882</xdr:colOff>
      <xdr:row>130</xdr:row>
      <xdr:rowOff>215996</xdr:rowOff>
    </xdr:to>
    <xdr:pic>
      <xdr:nvPicPr>
        <xdr:cNvPr id="37" name="Рисунок 36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412" y="28451734"/>
          <a:ext cx="549088" cy="440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347382</xdr:colOff>
      <xdr:row>127</xdr:row>
      <xdr:rowOff>89648</xdr:rowOff>
    </xdr:from>
    <xdr:to>
      <xdr:col>2</xdr:col>
      <xdr:colOff>835113</xdr:colOff>
      <xdr:row>128</xdr:row>
      <xdr:rowOff>224118</xdr:rowOff>
    </xdr:to>
    <xdr:pic>
      <xdr:nvPicPr>
        <xdr:cNvPr id="38" name="Рисунок 37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27958677"/>
          <a:ext cx="487731" cy="403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46"/>
  <sheetViews>
    <sheetView tabSelected="1" view="pageBreakPreview" topLeftCell="C1" zoomScale="85" zoomScaleNormal="100" zoomScaleSheetLayoutView="85" workbookViewId="0">
      <selection activeCell="U22" sqref="U22"/>
    </sheetView>
  </sheetViews>
  <sheetFormatPr defaultColWidth="9" defaultRowHeight="15" customHeight="1" x14ac:dyDescent="0.2"/>
  <cols>
    <col min="1" max="1" width="5.140625" style="3" customWidth="1"/>
    <col min="2" max="2" width="6.7109375" style="3" customWidth="1"/>
    <col min="3" max="3" width="20.5703125" style="4" customWidth="1"/>
    <col min="4" max="4" width="61" style="4" customWidth="1"/>
    <col min="5" max="5" width="10" style="4" customWidth="1"/>
    <col min="6" max="6" width="9.7109375" style="4" customWidth="1"/>
    <col min="7" max="7" width="9.28515625" style="4" customWidth="1"/>
    <col min="8" max="8" width="12.140625" style="123" customWidth="1"/>
    <col min="9" max="9" width="12.140625" style="77" hidden="1" customWidth="1"/>
    <col min="10" max="10" width="12.140625" style="84" customWidth="1"/>
    <col min="11" max="16384" width="9" style="1"/>
  </cols>
  <sheetData>
    <row r="1" spans="1:10" s="3" customFormat="1" ht="6" customHeight="1" x14ac:dyDescent="0.2">
      <c r="A1" s="7"/>
      <c r="B1" s="7"/>
      <c r="C1" s="13"/>
      <c r="D1" s="13"/>
      <c r="E1" s="13"/>
      <c r="F1" s="13"/>
      <c r="G1" s="13"/>
      <c r="H1" s="106"/>
      <c r="I1" s="64"/>
      <c r="J1" s="78"/>
    </row>
    <row r="2" spans="1:10" s="3" customFormat="1" ht="36" customHeight="1" x14ac:dyDescent="0.2">
      <c r="A2" s="7"/>
      <c r="B2" s="22"/>
      <c r="C2" s="183"/>
      <c r="D2" s="183"/>
      <c r="E2" s="183"/>
      <c r="F2" s="183"/>
      <c r="G2" s="183"/>
      <c r="H2" s="183"/>
      <c r="I2" s="183"/>
      <c r="J2" s="79"/>
    </row>
    <row r="3" spans="1:10" s="3" customFormat="1" ht="15" customHeight="1" x14ac:dyDescent="0.2">
      <c r="A3" s="7"/>
      <c r="B3" s="22"/>
      <c r="C3" s="23"/>
      <c r="D3" s="16"/>
      <c r="E3" s="16"/>
      <c r="F3" s="16"/>
      <c r="G3" s="16"/>
      <c r="H3" s="107"/>
      <c r="I3" s="65"/>
      <c r="J3" s="80"/>
    </row>
    <row r="4" spans="1:10" s="3" customFormat="1" ht="15" customHeight="1" x14ac:dyDescent="0.2">
      <c r="A4" s="7"/>
      <c r="B4" s="22"/>
      <c r="C4" s="23"/>
      <c r="D4" s="16"/>
      <c r="E4" s="16"/>
      <c r="F4" s="16"/>
      <c r="G4" s="16"/>
      <c r="H4" s="107"/>
      <c r="I4" s="65"/>
      <c r="J4" s="80"/>
    </row>
    <row r="5" spans="1:10" s="3" customFormat="1" ht="15.75" customHeight="1" x14ac:dyDescent="0.2">
      <c r="A5" s="7"/>
      <c r="B5" s="22"/>
      <c r="C5" s="23"/>
      <c r="D5" s="16"/>
      <c r="E5" s="16"/>
      <c r="F5" s="16"/>
      <c r="G5" s="16"/>
      <c r="H5" s="107"/>
      <c r="I5" s="65"/>
      <c r="J5" s="80"/>
    </row>
    <row r="6" spans="1:10" s="3" customFormat="1" ht="15" customHeight="1" x14ac:dyDescent="0.2">
      <c r="A6" s="7"/>
      <c r="B6" s="22"/>
      <c r="C6" s="23"/>
      <c r="D6" s="16"/>
      <c r="E6" s="16"/>
      <c r="F6" s="16"/>
      <c r="G6" s="16"/>
      <c r="H6" s="107"/>
      <c r="I6" s="65"/>
      <c r="J6" s="80"/>
    </row>
    <row r="7" spans="1:10" s="3" customFormat="1" ht="15" customHeight="1" x14ac:dyDescent="0.2">
      <c r="A7" s="7"/>
      <c r="B7" s="22"/>
      <c r="C7" s="23"/>
      <c r="D7" s="16"/>
      <c r="E7" s="16"/>
      <c r="F7" s="16"/>
      <c r="G7" s="16"/>
      <c r="H7" s="107"/>
      <c r="I7" s="65"/>
      <c r="J7" s="80"/>
    </row>
    <row r="8" spans="1:10" s="3" customFormat="1" ht="15" customHeight="1" x14ac:dyDescent="0.2">
      <c r="A8" s="7"/>
      <c r="B8" s="22"/>
      <c r="C8" s="23"/>
      <c r="D8" s="16"/>
      <c r="E8" s="16"/>
      <c r="F8" s="22"/>
      <c r="G8" s="21"/>
      <c r="H8" s="108"/>
      <c r="I8" s="66"/>
      <c r="J8" s="81"/>
    </row>
    <row r="9" spans="1:10" s="3" customFormat="1" ht="49.5" customHeight="1" x14ac:dyDescent="0.2">
      <c r="A9" s="7"/>
      <c r="B9" s="22"/>
      <c r="C9" s="23"/>
      <c r="D9" s="16"/>
      <c r="E9" s="16"/>
      <c r="F9" s="16"/>
      <c r="G9" s="16"/>
      <c r="H9" s="107"/>
      <c r="I9" s="65"/>
      <c r="J9" s="80"/>
    </row>
    <row r="10" spans="1:10" s="3" customFormat="1" ht="21.75" customHeight="1" x14ac:dyDescent="0.2">
      <c r="A10" s="7"/>
      <c r="B10" s="22"/>
      <c r="C10" s="23"/>
      <c r="D10" s="16"/>
      <c r="E10" s="16"/>
      <c r="F10" s="16"/>
      <c r="G10" s="227" t="s">
        <v>188</v>
      </c>
      <c r="H10" s="227"/>
      <c r="I10" s="227"/>
      <c r="J10" s="248">
        <v>60</v>
      </c>
    </row>
    <row r="11" spans="1:10" s="3" customFormat="1" ht="15" customHeight="1" thickBot="1" x14ac:dyDescent="0.25">
      <c r="A11" s="7"/>
      <c r="B11" s="22"/>
      <c r="C11" s="198" t="s">
        <v>168</v>
      </c>
      <c r="D11" s="198"/>
      <c r="E11" s="198"/>
      <c r="F11" s="198"/>
      <c r="G11" s="198"/>
      <c r="H11" s="198"/>
      <c r="I11" s="198"/>
      <c r="J11" s="79"/>
    </row>
    <row r="12" spans="1:10" s="25" customFormat="1" ht="9.75" customHeight="1" thickTop="1" x14ac:dyDescent="0.2">
      <c r="A12" s="8"/>
      <c r="B12" s="58"/>
      <c r="C12" s="199" t="s">
        <v>171</v>
      </c>
      <c r="D12" s="191" t="s">
        <v>0</v>
      </c>
      <c r="E12" s="191" t="s">
        <v>68</v>
      </c>
      <c r="F12" s="191" t="s">
        <v>139</v>
      </c>
      <c r="G12" s="191" t="s">
        <v>137</v>
      </c>
      <c r="H12" s="209" t="s">
        <v>179</v>
      </c>
      <c r="I12" s="212" t="s">
        <v>177</v>
      </c>
      <c r="J12" s="205" t="s">
        <v>180</v>
      </c>
    </row>
    <row r="13" spans="1:10" s="26" customFormat="1" ht="18.75" customHeight="1" x14ac:dyDescent="0.25">
      <c r="A13" s="9"/>
      <c r="B13" s="59"/>
      <c r="C13" s="200"/>
      <c r="D13" s="192"/>
      <c r="E13" s="192"/>
      <c r="F13" s="192"/>
      <c r="G13" s="192"/>
      <c r="H13" s="210"/>
      <c r="I13" s="213"/>
      <c r="J13" s="206"/>
    </row>
    <row r="14" spans="1:10" s="26" customFormat="1" ht="18" customHeight="1" thickBot="1" x14ac:dyDescent="0.3">
      <c r="A14" s="9"/>
      <c r="B14" s="59"/>
      <c r="C14" s="201"/>
      <c r="D14" s="193"/>
      <c r="E14" s="193"/>
      <c r="F14" s="193"/>
      <c r="G14" s="193"/>
      <c r="H14" s="211"/>
      <c r="I14" s="62"/>
      <c r="J14" s="82" t="s">
        <v>214</v>
      </c>
    </row>
    <row r="15" spans="1:10" ht="15" customHeight="1" thickTop="1" x14ac:dyDescent="0.2">
      <c r="A15" s="7"/>
      <c r="B15" s="22"/>
      <c r="C15" s="207"/>
      <c r="D15" s="35" t="s">
        <v>69</v>
      </c>
      <c r="E15" s="30" t="s">
        <v>1</v>
      </c>
      <c r="F15" s="30" t="s">
        <v>172</v>
      </c>
      <c r="G15" s="31">
        <v>100</v>
      </c>
      <c r="H15" s="109">
        <v>2.2000000000000002</v>
      </c>
      <c r="I15" s="67">
        <f>H15*(1-$I$14)</f>
        <v>2.2000000000000002</v>
      </c>
      <c r="J15" s="83">
        <f>I15*$J$10*(1+0.02)</f>
        <v>134.64000000000001</v>
      </c>
    </row>
    <row r="16" spans="1:10" ht="15" customHeight="1" x14ac:dyDescent="0.2">
      <c r="A16" s="7"/>
      <c r="B16" s="22"/>
      <c r="C16" s="208"/>
      <c r="D16" s="39" t="s">
        <v>70</v>
      </c>
      <c r="E16" s="5" t="s">
        <v>2</v>
      </c>
      <c r="F16" s="5" t="s">
        <v>172</v>
      </c>
      <c r="G16" s="11">
        <v>100</v>
      </c>
      <c r="H16" s="109">
        <v>3.1</v>
      </c>
      <c r="I16" s="67">
        <f t="shared" ref="I16:I25" si="0">H16*(1-$I$14)</f>
        <v>3.1</v>
      </c>
      <c r="J16" s="83">
        <f>I16*$J$10*(1+0.02)</f>
        <v>189.72</v>
      </c>
    </row>
    <row r="17" spans="1:10" ht="15" customHeight="1" x14ac:dyDescent="0.2">
      <c r="A17" s="7"/>
      <c r="B17" s="22"/>
      <c r="C17" s="208"/>
      <c r="D17" s="39" t="s">
        <v>71</v>
      </c>
      <c r="E17" s="5" t="s">
        <v>3</v>
      </c>
      <c r="F17" s="5" t="s">
        <v>172</v>
      </c>
      <c r="G17" s="11">
        <v>50</v>
      </c>
      <c r="H17" s="109">
        <v>5.2</v>
      </c>
      <c r="I17" s="67">
        <f t="shared" si="0"/>
        <v>5.2</v>
      </c>
      <c r="J17" s="83">
        <f>I17*$J$10*(1+0.02)</f>
        <v>318.24</v>
      </c>
    </row>
    <row r="18" spans="1:10" ht="15" customHeight="1" x14ac:dyDescent="0.2">
      <c r="A18" s="7"/>
      <c r="B18" s="22"/>
      <c r="C18" s="208"/>
      <c r="D18" s="39" t="s">
        <v>72</v>
      </c>
      <c r="E18" s="5" t="s">
        <v>4</v>
      </c>
      <c r="F18" s="5" t="s">
        <v>172</v>
      </c>
      <c r="G18" s="12">
        <v>25</v>
      </c>
      <c r="H18" s="110">
        <v>8.8000000000000007</v>
      </c>
      <c r="I18" s="68">
        <f t="shared" si="0"/>
        <v>8.8000000000000007</v>
      </c>
      <c r="J18" s="85">
        <f>I18*$J$10*(1+0.02)</f>
        <v>538.56000000000006</v>
      </c>
    </row>
    <row r="19" spans="1:10" ht="15" customHeight="1" x14ac:dyDescent="0.2">
      <c r="A19" s="7"/>
      <c r="B19" s="22"/>
      <c r="C19" s="208"/>
      <c r="D19" s="40" t="s">
        <v>142</v>
      </c>
      <c r="E19" s="19" t="s">
        <v>140</v>
      </c>
      <c r="F19" s="5" t="s">
        <v>172</v>
      </c>
      <c r="G19" s="11">
        <v>5</v>
      </c>
      <c r="H19" s="111">
        <v>18.100000000000001</v>
      </c>
      <c r="I19" s="69">
        <f t="shared" si="0"/>
        <v>18.100000000000001</v>
      </c>
      <c r="J19" s="86">
        <f>I19*$J$10*(1+0.02)</f>
        <v>1107.72</v>
      </c>
    </row>
    <row r="20" spans="1:10" ht="15" customHeight="1" thickBot="1" x14ac:dyDescent="0.25">
      <c r="A20" s="7"/>
      <c r="B20" s="22"/>
      <c r="C20" s="208"/>
      <c r="D20" s="42" t="s">
        <v>143</v>
      </c>
      <c r="E20" s="32" t="s">
        <v>141</v>
      </c>
      <c r="F20" s="33" t="s">
        <v>172</v>
      </c>
      <c r="G20" s="38">
        <v>5</v>
      </c>
      <c r="H20" s="117">
        <v>30</v>
      </c>
      <c r="I20" s="73">
        <f t="shared" si="0"/>
        <v>30</v>
      </c>
      <c r="J20" s="90">
        <f>I20*$J$10*(1+0.02)</f>
        <v>1836</v>
      </c>
    </row>
    <row r="21" spans="1:10" ht="20.100000000000001" customHeight="1" thickTop="1" x14ac:dyDescent="0.2">
      <c r="A21" s="7"/>
      <c r="B21" s="22"/>
      <c r="C21" s="186"/>
      <c r="D21" s="128" t="s">
        <v>212</v>
      </c>
      <c r="E21" s="36" t="s">
        <v>5</v>
      </c>
      <c r="F21" s="36" t="s">
        <v>172</v>
      </c>
      <c r="G21" s="36">
        <v>200</v>
      </c>
      <c r="H21" s="140">
        <v>1.45</v>
      </c>
      <c r="I21" s="130">
        <f t="shared" si="0"/>
        <v>1.45</v>
      </c>
      <c r="J21" s="172">
        <f>I21*$J$10*(1+0.02)</f>
        <v>88.74</v>
      </c>
    </row>
    <row r="22" spans="1:10" ht="20.100000000000001" customHeight="1" x14ac:dyDescent="0.2">
      <c r="A22" s="7"/>
      <c r="B22" s="22"/>
      <c r="C22" s="187"/>
      <c r="D22" s="39" t="s">
        <v>175</v>
      </c>
      <c r="E22" s="5" t="s">
        <v>6</v>
      </c>
      <c r="F22" s="5" t="s">
        <v>172</v>
      </c>
      <c r="G22" s="5">
        <v>100</v>
      </c>
      <c r="H22" s="141">
        <v>2.2000000000000002</v>
      </c>
      <c r="I22" s="131">
        <f t="shared" si="0"/>
        <v>2.2000000000000002</v>
      </c>
      <c r="J22" s="173">
        <f>I22*$J$10*(1+0.02)</f>
        <v>134.64000000000001</v>
      </c>
    </row>
    <row r="23" spans="1:10" ht="20.100000000000001" customHeight="1" thickBot="1" x14ac:dyDescent="0.25">
      <c r="A23" s="7"/>
      <c r="B23" s="22"/>
      <c r="C23" s="187"/>
      <c r="D23" s="37" t="s">
        <v>189</v>
      </c>
      <c r="E23" s="33" t="s">
        <v>190</v>
      </c>
      <c r="F23" s="33" t="s">
        <v>172</v>
      </c>
      <c r="G23" s="33">
        <v>50</v>
      </c>
      <c r="H23" s="139">
        <v>3.29</v>
      </c>
      <c r="I23" s="132">
        <f t="shared" si="0"/>
        <v>3.29</v>
      </c>
      <c r="J23" s="174">
        <f>I23*$J$10*(1+0.02)</f>
        <v>201.34800000000001</v>
      </c>
    </row>
    <row r="24" spans="1:10" ht="20.100000000000001" customHeight="1" thickTop="1" x14ac:dyDescent="0.2">
      <c r="A24" s="7"/>
      <c r="B24" s="22"/>
      <c r="C24" s="187"/>
      <c r="D24" s="126" t="s">
        <v>213</v>
      </c>
      <c r="E24" s="127" t="s">
        <v>7</v>
      </c>
      <c r="F24" s="127" t="s">
        <v>172</v>
      </c>
      <c r="G24" s="127">
        <v>200</v>
      </c>
      <c r="H24" s="138">
        <v>1.25</v>
      </c>
      <c r="I24" s="133">
        <f t="shared" si="0"/>
        <v>1.25</v>
      </c>
      <c r="J24" s="175">
        <f>I24*$J$10*(1+0.02)</f>
        <v>76.5</v>
      </c>
    </row>
    <row r="25" spans="1:10" ht="20.100000000000001" customHeight="1" thickBot="1" x14ac:dyDescent="0.25">
      <c r="A25" s="7"/>
      <c r="B25" s="22"/>
      <c r="C25" s="189"/>
      <c r="D25" s="37" t="s">
        <v>176</v>
      </c>
      <c r="E25" s="33" t="s">
        <v>8</v>
      </c>
      <c r="F25" s="33" t="s">
        <v>172</v>
      </c>
      <c r="G25" s="33">
        <v>100</v>
      </c>
      <c r="H25" s="139">
        <v>1.85</v>
      </c>
      <c r="I25" s="129">
        <f t="shared" si="0"/>
        <v>1.85</v>
      </c>
      <c r="J25" s="174">
        <f>I25*$J$10*(1+0.02)</f>
        <v>113.22</v>
      </c>
    </row>
    <row r="26" spans="1:10" s="27" customFormat="1" ht="24" customHeight="1" thickTop="1" thickBot="1" x14ac:dyDescent="0.25">
      <c r="A26" s="10"/>
      <c r="B26" s="60"/>
      <c r="C26" s="204" t="s">
        <v>169</v>
      </c>
      <c r="D26" s="204"/>
      <c r="E26" s="204"/>
      <c r="F26" s="204"/>
      <c r="G26" s="204"/>
      <c r="H26" s="204"/>
      <c r="I26" s="204"/>
      <c r="J26" s="83"/>
    </row>
    <row r="27" spans="1:10" s="25" customFormat="1" ht="9.75" customHeight="1" thickTop="1" x14ac:dyDescent="0.2">
      <c r="A27" s="8"/>
      <c r="B27" s="58"/>
      <c r="C27" s="199" t="s">
        <v>171</v>
      </c>
      <c r="D27" s="191" t="s">
        <v>0</v>
      </c>
      <c r="E27" s="191" t="s">
        <v>68</v>
      </c>
      <c r="F27" s="191" t="s">
        <v>139</v>
      </c>
      <c r="G27" s="191" t="s">
        <v>137</v>
      </c>
      <c r="H27" s="209" t="s">
        <v>179</v>
      </c>
      <c r="I27" s="212" t="s">
        <v>178</v>
      </c>
      <c r="J27" s="217" t="s">
        <v>215</v>
      </c>
    </row>
    <row r="28" spans="1:10" s="26" customFormat="1" ht="12.75" customHeight="1" x14ac:dyDescent="0.25">
      <c r="A28" s="9"/>
      <c r="B28" s="59"/>
      <c r="C28" s="220"/>
      <c r="D28" s="194"/>
      <c r="E28" s="196"/>
      <c r="F28" s="192"/>
      <c r="G28" s="194"/>
      <c r="H28" s="210"/>
      <c r="I28" s="213"/>
      <c r="J28" s="218"/>
    </row>
    <row r="29" spans="1:10" s="26" customFormat="1" ht="21.75" customHeight="1" x14ac:dyDescent="0.25">
      <c r="A29" s="9"/>
      <c r="B29" s="59"/>
      <c r="C29" s="221"/>
      <c r="D29" s="194"/>
      <c r="E29" s="196"/>
      <c r="F29" s="192"/>
      <c r="G29" s="194"/>
      <c r="H29" s="210"/>
      <c r="I29" s="247"/>
      <c r="J29" s="218"/>
    </row>
    <row r="30" spans="1:10" s="27" customFormat="1" ht="12" customHeight="1" thickBot="1" x14ac:dyDescent="0.25">
      <c r="A30" s="10"/>
      <c r="B30" s="60"/>
      <c r="C30" s="202" t="s">
        <v>132</v>
      </c>
      <c r="D30" s="202"/>
      <c r="E30" s="202"/>
      <c r="F30" s="202"/>
      <c r="G30" s="202"/>
      <c r="H30" s="202"/>
      <c r="I30" s="202"/>
      <c r="J30" s="203"/>
    </row>
    <row r="31" spans="1:10" s="3" customFormat="1" ht="20.100000000000001" customHeight="1" thickTop="1" x14ac:dyDescent="0.2">
      <c r="A31" s="7"/>
      <c r="B31" s="22"/>
      <c r="C31" s="186"/>
      <c r="D31" s="144" t="s">
        <v>73</v>
      </c>
      <c r="E31" s="36" t="s">
        <v>9</v>
      </c>
      <c r="F31" s="36">
        <v>20</v>
      </c>
      <c r="G31" s="36">
        <v>1700</v>
      </c>
      <c r="H31" s="145">
        <v>0.72</v>
      </c>
      <c r="I31" s="70">
        <f>H31*(1-$I$14)</f>
        <v>0.72</v>
      </c>
      <c r="J31" s="87">
        <f>I31*$J$10*(1+0.02)</f>
        <v>44.063999999999993</v>
      </c>
    </row>
    <row r="32" spans="1:10" ht="20.100000000000001" customHeight="1" x14ac:dyDescent="0.2">
      <c r="A32" s="7"/>
      <c r="B32" s="22"/>
      <c r="C32" s="187"/>
      <c r="D32" s="134" t="s">
        <v>74</v>
      </c>
      <c r="E32" s="5" t="s">
        <v>10</v>
      </c>
      <c r="F32" s="5">
        <v>10</v>
      </c>
      <c r="G32" s="5">
        <v>1100</v>
      </c>
      <c r="H32" s="142">
        <v>0.99</v>
      </c>
      <c r="I32" s="69">
        <f t="shared" ref="I32:I75" si="1">H32*(1-$I$14)</f>
        <v>0.99</v>
      </c>
      <c r="J32" s="86">
        <f>I32*$J$10*(1+0.02)</f>
        <v>60.588000000000001</v>
      </c>
    </row>
    <row r="33" spans="1:10" ht="20.100000000000001" customHeight="1" thickBot="1" x14ac:dyDescent="0.25">
      <c r="A33" s="7"/>
      <c r="B33" s="22"/>
      <c r="C33" s="187"/>
      <c r="D33" s="135" t="s">
        <v>191</v>
      </c>
      <c r="E33" s="33" t="s">
        <v>192</v>
      </c>
      <c r="F33" s="33">
        <v>10</v>
      </c>
      <c r="G33" s="33">
        <v>550</v>
      </c>
      <c r="H33" s="137">
        <v>1.95</v>
      </c>
      <c r="I33" s="73">
        <f t="shared" si="1"/>
        <v>1.95</v>
      </c>
      <c r="J33" s="90">
        <f>I33*$J$10*(1+0.02)</f>
        <v>119.34</v>
      </c>
    </row>
    <row r="34" spans="1:10" ht="15" customHeight="1" thickTop="1" x14ac:dyDescent="0.2">
      <c r="A34" s="7"/>
      <c r="B34" s="22"/>
      <c r="C34" s="187"/>
      <c r="D34" s="136" t="s">
        <v>75</v>
      </c>
      <c r="E34" s="30" t="s">
        <v>11</v>
      </c>
      <c r="F34" s="30">
        <v>20</v>
      </c>
      <c r="G34" s="30">
        <v>1700</v>
      </c>
      <c r="H34" s="150">
        <v>0.77</v>
      </c>
      <c r="I34" s="149">
        <f t="shared" si="1"/>
        <v>0.77</v>
      </c>
      <c r="J34" s="176">
        <f>I34*$J$10*(1+0.02)</f>
        <v>47.124000000000002</v>
      </c>
    </row>
    <row r="35" spans="1:10" ht="15" customHeight="1" x14ac:dyDescent="0.2">
      <c r="A35" s="7"/>
      <c r="B35" s="22"/>
      <c r="C35" s="187"/>
      <c r="D35" s="134" t="s">
        <v>76</v>
      </c>
      <c r="E35" s="5" t="s">
        <v>12</v>
      </c>
      <c r="F35" s="5">
        <v>10</v>
      </c>
      <c r="G35" s="5">
        <v>1100</v>
      </c>
      <c r="H35" s="148">
        <v>1</v>
      </c>
      <c r="I35" s="149">
        <f t="shared" si="1"/>
        <v>1</v>
      </c>
      <c r="J35" s="176">
        <f>I35*$J$10*(1+0.02)</f>
        <v>61.2</v>
      </c>
    </row>
    <row r="36" spans="1:10" ht="15" customHeight="1" x14ac:dyDescent="0.2">
      <c r="A36" s="7"/>
      <c r="B36" s="22"/>
      <c r="C36" s="187"/>
      <c r="D36" s="134" t="s">
        <v>77</v>
      </c>
      <c r="E36" s="5" t="s">
        <v>13</v>
      </c>
      <c r="F36" s="5">
        <v>10</v>
      </c>
      <c r="G36" s="5">
        <v>550</v>
      </c>
      <c r="H36" s="148">
        <v>1.8</v>
      </c>
      <c r="I36" s="149">
        <f t="shared" si="1"/>
        <v>1.8</v>
      </c>
      <c r="J36" s="176">
        <f>I36*$J$10*(1+0.02)</f>
        <v>110.16</v>
      </c>
    </row>
    <row r="37" spans="1:10" ht="15" customHeight="1" x14ac:dyDescent="0.2">
      <c r="A37" s="7"/>
      <c r="B37" s="22"/>
      <c r="C37" s="188"/>
      <c r="D37" s="134" t="s">
        <v>78</v>
      </c>
      <c r="E37" s="5" t="s">
        <v>14</v>
      </c>
      <c r="F37" s="5">
        <v>5</v>
      </c>
      <c r="G37" s="5">
        <v>275</v>
      </c>
      <c r="H37" s="148">
        <v>2.9</v>
      </c>
      <c r="I37" s="149">
        <f>H37*(1-$I$14)</f>
        <v>2.9</v>
      </c>
      <c r="J37" s="176">
        <f>I37*$J$10*(1+0.02)</f>
        <v>177.48</v>
      </c>
    </row>
    <row r="38" spans="1:10" ht="15" customHeight="1" x14ac:dyDescent="0.2">
      <c r="A38" s="7"/>
      <c r="B38" s="22"/>
      <c r="C38" s="188"/>
      <c r="D38" s="134" t="s">
        <v>193</v>
      </c>
      <c r="E38" s="5" t="s">
        <v>195</v>
      </c>
      <c r="F38" s="5">
        <v>1</v>
      </c>
      <c r="G38" s="5">
        <v>200</v>
      </c>
      <c r="H38" s="148">
        <v>4.7</v>
      </c>
      <c r="I38" s="149">
        <f>H38*(1-$I$14)</f>
        <v>4.7</v>
      </c>
      <c r="J38" s="176">
        <f>I38*$J$10*(1+0.02)</f>
        <v>287.64</v>
      </c>
    </row>
    <row r="39" spans="1:10" ht="15" customHeight="1" thickBot="1" x14ac:dyDescent="0.25">
      <c r="A39" s="7"/>
      <c r="B39" s="22"/>
      <c r="C39" s="189"/>
      <c r="D39" s="143" t="s">
        <v>194</v>
      </c>
      <c r="E39" s="33" t="s">
        <v>196</v>
      </c>
      <c r="F39" s="33">
        <v>1</v>
      </c>
      <c r="G39" s="33">
        <v>150</v>
      </c>
      <c r="H39" s="146">
        <v>6.8</v>
      </c>
      <c r="I39" s="147">
        <f>H39*(1-$I$14)</f>
        <v>6.8</v>
      </c>
      <c r="J39" s="177">
        <f>I39*$J$10*(1+0.02)</f>
        <v>416.16</v>
      </c>
    </row>
    <row r="40" spans="1:10" s="2" customFormat="1" ht="12" customHeight="1" thickTop="1" thickBot="1" x14ac:dyDescent="0.25">
      <c r="A40" s="10"/>
      <c r="B40" s="60"/>
      <c r="C40" s="230" t="s">
        <v>133</v>
      </c>
      <c r="D40" s="231"/>
      <c r="E40" s="231"/>
      <c r="F40" s="231"/>
      <c r="G40" s="231"/>
      <c r="H40" s="231"/>
      <c r="I40" s="231"/>
      <c r="J40" s="232"/>
    </row>
    <row r="41" spans="1:10" ht="39.950000000000003" customHeight="1" thickTop="1" thickBot="1" x14ac:dyDescent="0.25">
      <c r="A41" s="7"/>
      <c r="B41" s="22"/>
      <c r="C41" s="46"/>
      <c r="D41" s="55" t="s">
        <v>198</v>
      </c>
      <c r="E41" s="56" t="s">
        <v>197</v>
      </c>
      <c r="F41" s="57">
        <v>10</v>
      </c>
      <c r="G41" s="57">
        <v>50</v>
      </c>
      <c r="H41" s="115">
        <v>4.0999999999999996</v>
      </c>
      <c r="I41" s="72">
        <f t="shared" si="1"/>
        <v>4.0999999999999996</v>
      </c>
      <c r="J41" s="89">
        <f>I41*$J$10*(1+0.02)</f>
        <v>250.92</v>
      </c>
    </row>
    <row r="42" spans="1:10" ht="20.100000000000001" customHeight="1" thickTop="1" x14ac:dyDescent="0.2">
      <c r="A42" s="7"/>
      <c r="B42" s="22"/>
      <c r="C42" s="233"/>
      <c r="D42" s="43" t="s">
        <v>79</v>
      </c>
      <c r="E42" s="36" t="s">
        <v>15</v>
      </c>
      <c r="F42" s="49">
        <v>5</v>
      </c>
      <c r="G42" s="49">
        <v>25</v>
      </c>
      <c r="H42" s="114">
        <v>4.4000000000000004</v>
      </c>
      <c r="I42" s="70">
        <f t="shared" si="1"/>
        <v>4.4000000000000004</v>
      </c>
      <c r="J42" s="87">
        <f>I42*$J$10*(1+0.02)</f>
        <v>269.28000000000003</v>
      </c>
    </row>
    <row r="43" spans="1:10" ht="20.100000000000001" customHeight="1" thickBot="1" x14ac:dyDescent="0.25">
      <c r="A43" s="7"/>
      <c r="B43" s="22"/>
      <c r="C43" s="234"/>
      <c r="D43" s="44" t="s">
        <v>80</v>
      </c>
      <c r="E43" s="33" t="s">
        <v>17</v>
      </c>
      <c r="F43" s="34">
        <v>5</v>
      </c>
      <c r="G43" s="34">
        <v>25</v>
      </c>
      <c r="H43" s="113">
        <v>9.1</v>
      </c>
      <c r="I43" s="71">
        <f t="shared" si="1"/>
        <v>9.1</v>
      </c>
      <c r="J43" s="88">
        <f>I43*$J$10*(1+0.02)</f>
        <v>556.91999999999996</v>
      </c>
    </row>
    <row r="44" spans="1:10" ht="39.950000000000003" customHeight="1" thickTop="1" thickBot="1" x14ac:dyDescent="0.25">
      <c r="A44" s="7"/>
      <c r="B44" s="22"/>
      <c r="C44" s="235"/>
      <c r="D44" s="55" t="s">
        <v>81</v>
      </c>
      <c r="E44" s="56" t="s">
        <v>16</v>
      </c>
      <c r="F44" s="57">
        <v>10</v>
      </c>
      <c r="G44" s="57">
        <v>50</v>
      </c>
      <c r="H44" s="116">
        <v>3.9</v>
      </c>
      <c r="I44" s="72">
        <f t="shared" si="1"/>
        <v>3.9</v>
      </c>
      <c r="J44" s="89">
        <f>I44*$J$10*(1+0.02)</f>
        <v>238.68</v>
      </c>
    </row>
    <row r="45" spans="1:10" ht="15" customHeight="1" thickTop="1" x14ac:dyDescent="0.2">
      <c r="A45" s="7"/>
      <c r="B45" s="22"/>
      <c r="C45" s="184"/>
      <c r="D45" s="43" t="s">
        <v>82</v>
      </c>
      <c r="E45" s="36" t="s">
        <v>18</v>
      </c>
      <c r="F45" s="49">
        <v>10</v>
      </c>
      <c r="G45" s="49">
        <v>50</v>
      </c>
      <c r="H45" s="112">
        <v>3.2</v>
      </c>
      <c r="I45" s="70">
        <f t="shared" si="1"/>
        <v>3.2</v>
      </c>
      <c r="J45" s="87">
        <f>I45*$J$10*(1+0.02)</f>
        <v>195.84</v>
      </c>
    </row>
    <row r="46" spans="1:10" ht="15" customHeight="1" x14ac:dyDescent="0.2">
      <c r="A46" s="7"/>
      <c r="B46" s="22"/>
      <c r="C46" s="190"/>
      <c r="D46" s="45" t="s">
        <v>83</v>
      </c>
      <c r="E46" s="5" t="s">
        <v>19</v>
      </c>
      <c r="F46" s="17">
        <v>10</v>
      </c>
      <c r="G46" s="17">
        <v>50</v>
      </c>
      <c r="H46" s="109">
        <v>4.0999999999999996</v>
      </c>
      <c r="I46" s="67">
        <f t="shared" si="1"/>
        <v>4.0999999999999996</v>
      </c>
      <c r="J46" s="83">
        <f>I46*$J$10*(1+0.02)</f>
        <v>250.92</v>
      </c>
    </row>
    <row r="47" spans="1:10" ht="15" customHeight="1" thickBot="1" x14ac:dyDescent="0.25">
      <c r="A47" s="7"/>
      <c r="B47" s="22"/>
      <c r="C47" s="190"/>
      <c r="D47" s="54" t="s">
        <v>103</v>
      </c>
      <c r="E47" s="6" t="s">
        <v>39</v>
      </c>
      <c r="F47" s="20">
        <v>1</v>
      </c>
      <c r="G47" s="20">
        <v>20</v>
      </c>
      <c r="H47" s="110">
        <v>9.8000000000000007</v>
      </c>
      <c r="I47" s="68">
        <f t="shared" si="1"/>
        <v>9.8000000000000007</v>
      </c>
      <c r="J47" s="85">
        <f>I47*$J$10*(1+0.02)</f>
        <v>599.76</v>
      </c>
    </row>
    <row r="48" spans="1:10" ht="15" customHeight="1" thickTop="1" x14ac:dyDescent="0.2">
      <c r="A48" s="7"/>
      <c r="B48" s="22"/>
      <c r="C48" s="184"/>
      <c r="D48" s="43" t="s">
        <v>84</v>
      </c>
      <c r="E48" s="36" t="s">
        <v>20</v>
      </c>
      <c r="F48" s="49">
        <v>10</v>
      </c>
      <c r="G48" s="49">
        <v>50</v>
      </c>
      <c r="H48" s="112">
        <v>2.9</v>
      </c>
      <c r="I48" s="70">
        <f t="shared" si="1"/>
        <v>2.9</v>
      </c>
      <c r="J48" s="87">
        <f>I48*$J$10*(1+0.02)</f>
        <v>177.48</v>
      </c>
    </row>
    <row r="49" spans="1:10" ht="15" customHeight="1" x14ac:dyDescent="0.2">
      <c r="A49" s="7"/>
      <c r="B49" s="22"/>
      <c r="C49" s="190"/>
      <c r="D49" s="53" t="s">
        <v>104</v>
      </c>
      <c r="E49" s="5" t="s">
        <v>40</v>
      </c>
      <c r="F49" s="17">
        <v>10</v>
      </c>
      <c r="G49" s="17">
        <v>50</v>
      </c>
      <c r="H49" s="109">
        <v>4.3</v>
      </c>
      <c r="I49" s="67">
        <f t="shared" si="1"/>
        <v>4.3</v>
      </c>
      <c r="J49" s="83">
        <f>I49*$J$10*(1+0.02)</f>
        <v>263.16000000000003</v>
      </c>
    </row>
    <row r="50" spans="1:10" ht="15" customHeight="1" x14ac:dyDescent="0.2">
      <c r="A50" s="7"/>
      <c r="B50" s="22"/>
      <c r="C50" s="190"/>
      <c r="D50" s="45" t="s">
        <v>85</v>
      </c>
      <c r="E50" s="5" t="s">
        <v>21</v>
      </c>
      <c r="F50" s="17">
        <v>10</v>
      </c>
      <c r="G50" s="17">
        <v>50</v>
      </c>
      <c r="H50" s="109">
        <v>3.9</v>
      </c>
      <c r="I50" s="67">
        <f t="shared" si="1"/>
        <v>3.9</v>
      </c>
      <c r="J50" s="83">
        <f>I50*$J$10*(1+0.02)</f>
        <v>238.68</v>
      </c>
    </row>
    <row r="51" spans="1:10" ht="15" customHeight="1" x14ac:dyDescent="0.2">
      <c r="A51" s="7"/>
      <c r="B51" s="22"/>
      <c r="C51" s="190"/>
      <c r="D51" s="45" t="s">
        <v>86</v>
      </c>
      <c r="E51" s="5" t="s">
        <v>22</v>
      </c>
      <c r="F51" s="17">
        <v>10</v>
      </c>
      <c r="G51" s="17">
        <v>50</v>
      </c>
      <c r="H51" s="109">
        <v>4</v>
      </c>
      <c r="I51" s="67">
        <f t="shared" si="1"/>
        <v>4</v>
      </c>
      <c r="J51" s="83">
        <f>I51*$J$10*(1+0.02)</f>
        <v>244.8</v>
      </c>
    </row>
    <row r="52" spans="1:10" ht="15" customHeight="1" x14ac:dyDescent="0.2">
      <c r="A52" s="7"/>
      <c r="B52" s="22"/>
      <c r="C52" s="190"/>
      <c r="D52" s="45" t="s">
        <v>87</v>
      </c>
      <c r="E52" s="5" t="s">
        <v>23</v>
      </c>
      <c r="F52" s="17">
        <v>5</v>
      </c>
      <c r="G52" s="17">
        <v>25</v>
      </c>
      <c r="H52" s="109">
        <v>7.7</v>
      </c>
      <c r="I52" s="67">
        <f t="shared" si="1"/>
        <v>7.7</v>
      </c>
      <c r="J52" s="83">
        <f>I52*$J$10*(1+0.02)</f>
        <v>471.24</v>
      </c>
    </row>
    <row r="53" spans="1:10" s="3" customFormat="1" ht="15" customHeight="1" x14ac:dyDescent="0.2">
      <c r="A53" s="7"/>
      <c r="B53" s="22"/>
      <c r="C53" s="190"/>
      <c r="D53" s="45" t="s">
        <v>88</v>
      </c>
      <c r="E53" s="5" t="s">
        <v>24</v>
      </c>
      <c r="F53" s="17">
        <v>5</v>
      </c>
      <c r="G53" s="17">
        <v>25</v>
      </c>
      <c r="H53" s="109">
        <v>5.9</v>
      </c>
      <c r="I53" s="67">
        <f t="shared" si="1"/>
        <v>5.9</v>
      </c>
      <c r="J53" s="83">
        <f>I53*$J$10*(1+0.02)</f>
        <v>361.08</v>
      </c>
    </row>
    <row r="54" spans="1:10" s="3" customFormat="1" ht="15" customHeight="1" x14ac:dyDescent="0.2">
      <c r="A54" s="7"/>
      <c r="B54" s="22"/>
      <c r="C54" s="190"/>
      <c r="D54" s="54" t="s">
        <v>105</v>
      </c>
      <c r="E54" s="6" t="s">
        <v>41</v>
      </c>
      <c r="F54" s="20">
        <v>1</v>
      </c>
      <c r="G54" s="20">
        <v>25</v>
      </c>
      <c r="H54" s="110">
        <v>10.6</v>
      </c>
      <c r="I54" s="68">
        <f t="shared" si="1"/>
        <v>10.6</v>
      </c>
      <c r="J54" s="85">
        <f>I54*$J$10*(1+0.02)</f>
        <v>648.72</v>
      </c>
    </row>
    <row r="55" spans="1:10" s="3" customFormat="1" ht="15" customHeight="1" x14ac:dyDescent="0.2">
      <c r="A55" s="7"/>
      <c r="B55" s="22"/>
      <c r="C55" s="190"/>
      <c r="D55" s="41" t="s">
        <v>144</v>
      </c>
      <c r="E55" s="19" t="s">
        <v>146</v>
      </c>
      <c r="F55" s="17">
        <v>2</v>
      </c>
      <c r="G55" s="17">
        <v>20</v>
      </c>
      <c r="H55" s="111">
        <v>13.6</v>
      </c>
      <c r="I55" s="69">
        <f t="shared" si="1"/>
        <v>13.6</v>
      </c>
      <c r="J55" s="86">
        <f>I55*$J$10*(1+0.02)</f>
        <v>832.32</v>
      </c>
    </row>
    <row r="56" spans="1:10" ht="15" customHeight="1" thickBot="1" x14ac:dyDescent="0.25">
      <c r="A56" s="7"/>
      <c r="B56" s="22"/>
      <c r="C56" s="185"/>
      <c r="D56" s="42" t="s">
        <v>145</v>
      </c>
      <c r="E56" s="32" t="s">
        <v>147</v>
      </c>
      <c r="F56" s="34">
        <v>2</v>
      </c>
      <c r="G56" s="34">
        <v>10</v>
      </c>
      <c r="H56" s="117">
        <v>21.9</v>
      </c>
      <c r="I56" s="73">
        <f t="shared" si="1"/>
        <v>21.9</v>
      </c>
      <c r="J56" s="90">
        <f>I56*$J$10*(1+0.02)</f>
        <v>1340.28</v>
      </c>
    </row>
    <row r="57" spans="1:10" ht="15" customHeight="1" thickTop="1" x14ac:dyDescent="0.2">
      <c r="A57" s="7"/>
      <c r="B57" s="22"/>
      <c r="C57" s="184"/>
      <c r="D57" s="43" t="s">
        <v>89</v>
      </c>
      <c r="E57" s="36" t="s">
        <v>25</v>
      </c>
      <c r="F57" s="49">
        <v>10</v>
      </c>
      <c r="G57" s="49">
        <v>50</v>
      </c>
      <c r="H57" s="112">
        <v>2.7</v>
      </c>
      <c r="I57" s="70">
        <f t="shared" si="1"/>
        <v>2.7</v>
      </c>
      <c r="J57" s="87">
        <f>I57*$J$10*(1+0.02)</f>
        <v>165.24</v>
      </c>
    </row>
    <row r="58" spans="1:10" ht="15" customHeight="1" x14ac:dyDescent="0.2">
      <c r="A58" s="7"/>
      <c r="B58" s="22"/>
      <c r="C58" s="190"/>
      <c r="D58" s="45" t="s">
        <v>90</v>
      </c>
      <c r="E58" s="5" t="s">
        <v>26</v>
      </c>
      <c r="F58" s="17">
        <v>10</v>
      </c>
      <c r="G58" s="17">
        <v>50</v>
      </c>
      <c r="H58" s="109">
        <v>3.6</v>
      </c>
      <c r="I58" s="67">
        <f t="shared" si="1"/>
        <v>3.6</v>
      </c>
      <c r="J58" s="83">
        <f>I58*$J$10*(1+0.02)</f>
        <v>220.32</v>
      </c>
    </row>
    <row r="59" spans="1:10" ht="15" customHeight="1" x14ac:dyDescent="0.2">
      <c r="A59" s="7"/>
      <c r="B59" s="22"/>
      <c r="C59" s="190"/>
      <c r="D59" s="45" t="s">
        <v>186</v>
      </c>
      <c r="E59" s="5" t="s">
        <v>187</v>
      </c>
      <c r="F59" s="17">
        <v>1</v>
      </c>
      <c r="G59" s="17">
        <v>50</v>
      </c>
      <c r="H59" s="109">
        <v>5.8</v>
      </c>
      <c r="I59" s="67">
        <f t="shared" si="1"/>
        <v>5.8</v>
      </c>
      <c r="J59" s="83">
        <f>I59*$J$10*(1+0.02)</f>
        <v>354.96</v>
      </c>
    </row>
    <row r="60" spans="1:10" ht="15" customHeight="1" x14ac:dyDescent="0.2">
      <c r="A60" s="7"/>
      <c r="B60" s="22"/>
      <c r="C60" s="190"/>
      <c r="D60" s="54" t="s">
        <v>106</v>
      </c>
      <c r="E60" s="6" t="s">
        <v>42</v>
      </c>
      <c r="F60" s="20">
        <v>1</v>
      </c>
      <c r="G60" s="20">
        <v>20</v>
      </c>
      <c r="H60" s="124">
        <v>10.8</v>
      </c>
      <c r="I60" s="67">
        <f t="shared" si="1"/>
        <v>10.8</v>
      </c>
      <c r="J60" s="83">
        <f>I60*$J$10*(1+0.02)</f>
        <v>660.96</v>
      </c>
    </row>
    <row r="61" spans="1:10" ht="15" customHeight="1" x14ac:dyDescent="0.2">
      <c r="A61" s="7"/>
      <c r="B61" s="22"/>
      <c r="C61" s="190"/>
      <c r="D61" s="41" t="s">
        <v>148</v>
      </c>
      <c r="E61" s="19" t="s">
        <v>150</v>
      </c>
      <c r="F61" s="17">
        <v>2</v>
      </c>
      <c r="G61" s="17">
        <v>20</v>
      </c>
      <c r="H61" s="125">
        <v>13.16</v>
      </c>
      <c r="I61" s="69">
        <f t="shared" si="1"/>
        <v>13.16</v>
      </c>
      <c r="J61" s="86">
        <f>I61*$J$10*(1+0.02)</f>
        <v>805.39200000000005</v>
      </c>
    </row>
    <row r="62" spans="1:10" ht="15" customHeight="1" thickBot="1" x14ac:dyDescent="0.25">
      <c r="A62" s="7"/>
      <c r="B62" s="22"/>
      <c r="C62" s="190"/>
      <c r="D62" s="41" t="s">
        <v>149</v>
      </c>
      <c r="E62" s="19" t="s">
        <v>151</v>
      </c>
      <c r="F62" s="17">
        <v>2</v>
      </c>
      <c r="G62" s="17">
        <v>10</v>
      </c>
      <c r="H62" s="111">
        <v>22.3</v>
      </c>
      <c r="I62" s="69">
        <f t="shared" si="1"/>
        <v>22.3</v>
      </c>
      <c r="J62" s="86">
        <f>I62*$J$10*(1+0.02)</f>
        <v>1364.76</v>
      </c>
    </row>
    <row r="63" spans="1:10" ht="15" customHeight="1" thickTop="1" x14ac:dyDescent="0.2">
      <c r="A63" s="7"/>
      <c r="B63" s="22"/>
      <c r="C63" s="184"/>
      <c r="D63" s="43" t="s">
        <v>107</v>
      </c>
      <c r="E63" s="36" t="s">
        <v>43</v>
      </c>
      <c r="F63" s="49">
        <v>10</v>
      </c>
      <c r="G63" s="49">
        <v>50</v>
      </c>
      <c r="H63" s="112">
        <v>3.4</v>
      </c>
      <c r="I63" s="70">
        <f t="shared" si="1"/>
        <v>3.4</v>
      </c>
      <c r="J63" s="87">
        <f>I63*$J$10*(1+0.02)</f>
        <v>208.08</v>
      </c>
    </row>
    <row r="64" spans="1:10" ht="15" customHeight="1" x14ac:dyDescent="0.2">
      <c r="A64" s="7"/>
      <c r="B64" s="22"/>
      <c r="C64" s="190"/>
      <c r="D64" s="45" t="s">
        <v>108</v>
      </c>
      <c r="E64" s="5" t="s">
        <v>44</v>
      </c>
      <c r="F64" s="18">
        <v>5</v>
      </c>
      <c r="G64" s="17">
        <v>50</v>
      </c>
      <c r="H64" s="109">
        <v>5.6</v>
      </c>
      <c r="I64" s="67">
        <f t="shared" si="1"/>
        <v>5.6</v>
      </c>
      <c r="J64" s="83">
        <f>I64*$J$10*(1+0.02)</f>
        <v>342.72</v>
      </c>
    </row>
    <row r="65" spans="1:10" ht="15" customHeight="1" x14ac:dyDescent="0.2">
      <c r="A65" s="7"/>
      <c r="B65" s="22"/>
      <c r="C65" s="190"/>
      <c r="D65" s="45" t="s">
        <v>109</v>
      </c>
      <c r="E65" s="5" t="s">
        <v>45</v>
      </c>
      <c r="F65" s="17">
        <v>5</v>
      </c>
      <c r="G65" s="17">
        <v>25</v>
      </c>
      <c r="H65" s="109">
        <v>5.7</v>
      </c>
      <c r="I65" s="67">
        <f t="shared" si="1"/>
        <v>5.7</v>
      </c>
      <c r="J65" s="83">
        <f>I65*$J$10*(1+0.02)</f>
        <v>348.84000000000003</v>
      </c>
    </row>
    <row r="66" spans="1:10" ht="15" customHeight="1" x14ac:dyDescent="0.2">
      <c r="A66" s="7"/>
      <c r="B66" s="22"/>
      <c r="C66" s="190"/>
      <c r="D66" s="50" t="s">
        <v>110</v>
      </c>
      <c r="E66" s="6" t="s">
        <v>46</v>
      </c>
      <c r="F66" s="20">
        <v>1</v>
      </c>
      <c r="G66" s="20">
        <v>20</v>
      </c>
      <c r="H66" s="110">
        <v>10.5</v>
      </c>
      <c r="I66" s="68">
        <f t="shared" si="1"/>
        <v>10.5</v>
      </c>
      <c r="J66" s="85">
        <f>I66*$J$10*(1+0.02)</f>
        <v>642.6</v>
      </c>
    </row>
    <row r="67" spans="1:10" ht="15" customHeight="1" x14ac:dyDescent="0.2">
      <c r="A67" s="7"/>
      <c r="B67" s="22"/>
      <c r="C67" s="190"/>
      <c r="D67" s="51" t="s">
        <v>154</v>
      </c>
      <c r="E67" s="19" t="s">
        <v>152</v>
      </c>
      <c r="F67" s="17">
        <v>2</v>
      </c>
      <c r="G67" s="17">
        <v>20</v>
      </c>
      <c r="H67" s="111">
        <v>14</v>
      </c>
      <c r="I67" s="69">
        <f t="shared" si="1"/>
        <v>14</v>
      </c>
      <c r="J67" s="86">
        <f>I67*$J$10*(1+0.02)</f>
        <v>856.80000000000007</v>
      </c>
    </row>
    <row r="68" spans="1:10" ht="15" customHeight="1" thickBot="1" x14ac:dyDescent="0.25">
      <c r="A68" s="7"/>
      <c r="B68" s="22"/>
      <c r="C68" s="190"/>
      <c r="D68" s="51" t="s">
        <v>155</v>
      </c>
      <c r="E68" s="19" t="s">
        <v>153</v>
      </c>
      <c r="F68" s="17">
        <v>2</v>
      </c>
      <c r="G68" s="17">
        <v>10</v>
      </c>
      <c r="H68" s="111">
        <v>23.5</v>
      </c>
      <c r="I68" s="69">
        <f t="shared" si="1"/>
        <v>23.5</v>
      </c>
      <c r="J68" s="86">
        <f>I68*$J$10*(1+0.02)</f>
        <v>1438.2</v>
      </c>
    </row>
    <row r="69" spans="1:10" ht="12" customHeight="1" thickTop="1" thickBot="1" x14ac:dyDescent="0.25">
      <c r="A69" s="7"/>
      <c r="B69" s="22"/>
      <c r="C69" s="214" t="s">
        <v>134</v>
      </c>
      <c r="D69" s="215"/>
      <c r="E69" s="215"/>
      <c r="F69" s="215"/>
      <c r="G69" s="215"/>
      <c r="H69" s="215"/>
      <c r="I69" s="215"/>
      <c r="J69" s="216"/>
    </row>
    <row r="70" spans="1:10" ht="15" customHeight="1" thickTop="1" x14ac:dyDescent="0.2">
      <c r="A70" s="7"/>
      <c r="B70" s="22"/>
      <c r="C70" s="184"/>
      <c r="D70" s="43" t="s">
        <v>91</v>
      </c>
      <c r="E70" s="36" t="s">
        <v>27</v>
      </c>
      <c r="F70" s="49">
        <v>10</v>
      </c>
      <c r="G70" s="49">
        <v>50</v>
      </c>
      <c r="H70" s="112">
        <v>4.7</v>
      </c>
      <c r="I70" s="70">
        <f t="shared" si="1"/>
        <v>4.7</v>
      </c>
      <c r="J70" s="87">
        <f>I70*$J$10*(1+0.02)</f>
        <v>287.64</v>
      </c>
    </row>
    <row r="71" spans="1:10" ht="15" customHeight="1" x14ac:dyDescent="0.2">
      <c r="A71" s="7"/>
      <c r="B71" s="22"/>
      <c r="C71" s="190"/>
      <c r="D71" s="45" t="s">
        <v>92</v>
      </c>
      <c r="E71" s="5" t="s">
        <v>28</v>
      </c>
      <c r="F71" s="17">
        <v>5</v>
      </c>
      <c r="G71" s="17">
        <v>25</v>
      </c>
      <c r="H71" s="109">
        <v>5.8</v>
      </c>
      <c r="I71" s="67">
        <f t="shared" si="1"/>
        <v>5.8</v>
      </c>
      <c r="J71" s="83">
        <f>I71*$J$10*(1+0.02)</f>
        <v>354.96</v>
      </c>
    </row>
    <row r="72" spans="1:10" ht="15" customHeight="1" x14ac:dyDescent="0.2">
      <c r="A72" s="7"/>
      <c r="B72" s="22"/>
      <c r="C72" s="190"/>
      <c r="D72" s="53" t="s">
        <v>111</v>
      </c>
      <c r="E72" s="5" t="s">
        <v>47</v>
      </c>
      <c r="F72" s="17">
        <v>5</v>
      </c>
      <c r="G72" s="17">
        <v>15</v>
      </c>
      <c r="H72" s="109">
        <v>9.6999999999999993</v>
      </c>
      <c r="I72" s="67">
        <f t="shared" si="1"/>
        <v>9.6999999999999993</v>
      </c>
      <c r="J72" s="83">
        <f>I72*$J$10*(1+0.02)</f>
        <v>593.64</v>
      </c>
    </row>
    <row r="73" spans="1:10" ht="15" customHeight="1" x14ac:dyDescent="0.2">
      <c r="A73" s="7"/>
      <c r="B73" s="22"/>
      <c r="C73" s="190"/>
      <c r="D73" s="54" t="s">
        <v>112</v>
      </c>
      <c r="E73" s="6" t="s">
        <v>48</v>
      </c>
      <c r="F73" s="20">
        <v>1</v>
      </c>
      <c r="G73" s="20">
        <v>5</v>
      </c>
      <c r="H73" s="110">
        <v>17.7</v>
      </c>
      <c r="I73" s="68">
        <f t="shared" si="1"/>
        <v>17.7</v>
      </c>
      <c r="J73" s="85">
        <f>I73*$J$10*(1+0.02)</f>
        <v>1083.24</v>
      </c>
    </row>
    <row r="74" spans="1:10" ht="15" customHeight="1" x14ac:dyDescent="0.2">
      <c r="A74" s="7"/>
      <c r="B74" s="22"/>
      <c r="C74" s="190"/>
      <c r="D74" s="51" t="s">
        <v>158</v>
      </c>
      <c r="E74" s="19" t="s">
        <v>156</v>
      </c>
      <c r="F74" s="17">
        <v>2</v>
      </c>
      <c r="G74" s="17">
        <v>10</v>
      </c>
      <c r="H74" s="111">
        <v>27.2</v>
      </c>
      <c r="I74" s="69">
        <f t="shared" si="1"/>
        <v>27.2</v>
      </c>
      <c r="J74" s="86">
        <f>I74*$J$10*(1+0.02)</f>
        <v>1664.64</v>
      </c>
    </row>
    <row r="75" spans="1:10" ht="15" customHeight="1" x14ac:dyDescent="0.2">
      <c r="A75" s="7"/>
      <c r="B75" s="22"/>
      <c r="C75" s="190"/>
      <c r="D75" s="51" t="s">
        <v>159</v>
      </c>
      <c r="E75" s="19" t="s">
        <v>157</v>
      </c>
      <c r="F75" s="17">
        <v>1</v>
      </c>
      <c r="G75" s="17">
        <v>5</v>
      </c>
      <c r="H75" s="111">
        <v>46.7</v>
      </c>
      <c r="I75" s="69">
        <f t="shared" si="1"/>
        <v>46.7</v>
      </c>
      <c r="J75" s="86">
        <f>I75*$J$10*(1+0.02)</f>
        <v>2858.04</v>
      </c>
    </row>
    <row r="76" spans="1:10" ht="15" customHeight="1" x14ac:dyDescent="0.2">
      <c r="A76" s="7"/>
      <c r="B76" s="22"/>
      <c r="C76" s="23"/>
      <c r="D76" s="28"/>
      <c r="E76" s="29"/>
      <c r="F76" s="23"/>
      <c r="G76" s="23"/>
      <c r="H76" s="118"/>
      <c r="I76" s="74"/>
      <c r="J76" s="170"/>
    </row>
    <row r="77" spans="1:10" ht="6" customHeight="1" x14ac:dyDescent="0.2">
      <c r="A77" s="7"/>
      <c r="B77" s="22"/>
      <c r="C77" s="23"/>
      <c r="D77" s="28"/>
      <c r="E77" s="29"/>
      <c r="F77" s="23"/>
      <c r="G77" s="23"/>
      <c r="H77" s="118"/>
      <c r="I77" s="74"/>
      <c r="J77" s="170"/>
    </row>
    <row r="78" spans="1:10" ht="36" customHeight="1" x14ac:dyDescent="0.2">
      <c r="A78" s="7"/>
      <c r="B78" s="22"/>
      <c r="C78" s="23"/>
      <c r="D78" s="28"/>
      <c r="E78" s="29"/>
      <c r="F78" s="23"/>
      <c r="G78" s="23"/>
      <c r="H78" s="118"/>
      <c r="I78" s="74"/>
      <c r="J78" s="170"/>
    </row>
    <row r="79" spans="1:10" ht="15" customHeight="1" x14ac:dyDescent="0.2">
      <c r="A79" s="7"/>
      <c r="B79" s="22"/>
      <c r="C79" s="23"/>
      <c r="D79" s="28"/>
      <c r="E79" s="29"/>
      <c r="F79" s="23"/>
      <c r="G79" s="23"/>
      <c r="H79" s="118"/>
      <c r="I79" s="74"/>
      <c r="J79" s="170"/>
    </row>
    <row r="80" spans="1:10" ht="15" customHeight="1" x14ac:dyDescent="0.2">
      <c r="A80" s="7"/>
      <c r="B80" s="22"/>
      <c r="C80" s="23"/>
      <c r="D80" s="28"/>
      <c r="E80" s="29"/>
      <c r="F80" s="23"/>
      <c r="G80" s="23"/>
      <c r="H80" s="118"/>
      <c r="I80" s="74"/>
      <c r="J80" s="170"/>
    </row>
    <row r="81" spans="1:10" ht="15.75" customHeight="1" x14ac:dyDescent="0.2">
      <c r="A81" s="7"/>
      <c r="B81" s="22"/>
      <c r="C81" s="23"/>
      <c r="D81" s="28"/>
      <c r="E81" s="29"/>
      <c r="F81" s="23"/>
      <c r="G81" s="23"/>
      <c r="H81" s="118"/>
      <c r="I81" s="74"/>
      <c r="J81" s="170"/>
    </row>
    <row r="82" spans="1:10" ht="15" customHeight="1" x14ac:dyDescent="0.2">
      <c r="A82" s="7"/>
      <c r="B82" s="22"/>
      <c r="C82" s="23"/>
      <c r="D82" s="28"/>
      <c r="E82" s="29"/>
      <c r="F82" s="23"/>
      <c r="G82" s="23"/>
      <c r="H82" s="118"/>
      <c r="I82" s="74"/>
      <c r="J82" s="170"/>
    </row>
    <row r="83" spans="1:10" ht="15" customHeight="1" x14ac:dyDescent="0.2">
      <c r="A83" s="7"/>
      <c r="B83" s="22"/>
      <c r="C83" s="23"/>
      <c r="D83" s="28"/>
      <c r="E83" s="29"/>
      <c r="F83" s="23"/>
      <c r="G83" s="23"/>
      <c r="H83" s="118"/>
      <c r="I83" s="74"/>
      <c r="J83" s="170"/>
    </row>
    <row r="84" spans="1:10" ht="15" customHeight="1" x14ac:dyDescent="0.2">
      <c r="A84" s="7"/>
      <c r="B84" s="22"/>
      <c r="C84" s="23"/>
      <c r="D84" s="28"/>
      <c r="E84" s="29"/>
      <c r="F84" s="23"/>
      <c r="G84" s="23"/>
      <c r="H84" s="118"/>
      <c r="I84" s="74"/>
      <c r="J84" s="170"/>
    </row>
    <row r="85" spans="1:10" ht="26.1" customHeight="1" x14ac:dyDescent="0.2">
      <c r="A85" s="7"/>
      <c r="B85" s="22"/>
      <c r="C85" s="23"/>
      <c r="D85" s="28"/>
      <c r="E85" s="29"/>
      <c r="F85" s="23"/>
      <c r="G85" s="23"/>
      <c r="H85" s="118"/>
      <c r="I85" s="74"/>
      <c r="J85" s="170"/>
    </row>
    <row r="86" spans="1:10" ht="23.25" customHeight="1" thickBot="1" x14ac:dyDescent="0.25">
      <c r="A86" s="7"/>
      <c r="B86" s="22"/>
      <c r="C86" s="204" t="s">
        <v>169</v>
      </c>
      <c r="D86" s="204"/>
      <c r="E86" s="204"/>
      <c r="F86" s="204"/>
      <c r="G86" s="204"/>
      <c r="H86" s="204"/>
      <c r="I86" s="204"/>
      <c r="J86" s="171"/>
    </row>
    <row r="87" spans="1:10" ht="15" customHeight="1" thickTop="1" x14ac:dyDescent="0.2">
      <c r="A87" s="7"/>
      <c r="B87" s="22"/>
      <c r="C87" s="199" t="s">
        <v>171</v>
      </c>
      <c r="D87" s="191" t="s">
        <v>0</v>
      </c>
      <c r="E87" s="191" t="s">
        <v>68</v>
      </c>
      <c r="F87" s="191" t="s">
        <v>139</v>
      </c>
      <c r="G87" s="191" t="s">
        <v>137</v>
      </c>
      <c r="H87" s="209" t="s">
        <v>179</v>
      </c>
      <c r="I87" s="212" t="s">
        <v>177</v>
      </c>
      <c r="J87" s="217" t="s">
        <v>215</v>
      </c>
    </row>
    <row r="88" spans="1:10" ht="15" customHeight="1" x14ac:dyDescent="0.2">
      <c r="A88" s="7"/>
      <c r="B88" s="22"/>
      <c r="C88" s="220"/>
      <c r="D88" s="194"/>
      <c r="E88" s="196"/>
      <c r="F88" s="192"/>
      <c r="G88" s="194"/>
      <c r="H88" s="210"/>
      <c r="I88" s="213"/>
      <c r="J88" s="218"/>
    </row>
    <row r="89" spans="1:10" ht="15" customHeight="1" thickBot="1" x14ac:dyDescent="0.25">
      <c r="A89" s="7"/>
      <c r="B89" s="22"/>
      <c r="C89" s="245"/>
      <c r="D89" s="195"/>
      <c r="E89" s="197"/>
      <c r="F89" s="193"/>
      <c r="G89" s="195"/>
      <c r="H89" s="211"/>
      <c r="I89" s="246"/>
      <c r="J89" s="219"/>
    </row>
    <row r="90" spans="1:10" ht="15" customHeight="1" thickTop="1" x14ac:dyDescent="0.2">
      <c r="A90" s="7"/>
      <c r="B90" s="22"/>
      <c r="C90" s="184"/>
      <c r="D90" s="43" t="s">
        <v>113</v>
      </c>
      <c r="E90" s="36" t="s">
        <v>49</v>
      </c>
      <c r="F90" s="49">
        <v>5</v>
      </c>
      <c r="G90" s="49">
        <v>25</v>
      </c>
      <c r="H90" s="112">
        <v>6.1</v>
      </c>
      <c r="I90" s="92">
        <f t="shared" ref="I90:I126" si="2">H90*(1-$I$14)</f>
        <v>6.1</v>
      </c>
      <c r="J90" s="87">
        <f>I90*$J$10*(1+0.02)</f>
        <v>373.32</v>
      </c>
    </row>
    <row r="91" spans="1:10" ht="15" customHeight="1" x14ac:dyDescent="0.2">
      <c r="A91" s="7"/>
      <c r="B91" s="22"/>
      <c r="C91" s="190"/>
      <c r="D91" s="45" t="s">
        <v>114</v>
      </c>
      <c r="E91" s="5" t="s">
        <v>50</v>
      </c>
      <c r="F91" s="17">
        <v>5</v>
      </c>
      <c r="G91" s="17">
        <v>25</v>
      </c>
      <c r="H91" s="109">
        <v>6.2</v>
      </c>
      <c r="I91" s="93">
        <f t="shared" si="2"/>
        <v>6.2</v>
      </c>
      <c r="J91" s="83">
        <f>I91*$J$10*(1+0.02)</f>
        <v>379.44</v>
      </c>
    </row>
    <row r="92" spans="1:10" ht="15" customHeight="1" x14ac:dyDescent="0.2">
      <c r="A92" s="7"/>
      <c r="B92" s="22"/>
      <c r="C92" s="190"/>
      <c r="D92" s="45" t="s">
        <v>93</v>
      </c>
      <c r="E92" s="5" t="s">
        <v>29</v>
      </c>
      <c r="F92" s="17">
        <v>5</v>
      </c>
      <c r="G92" s="17">
        <v>25</v>
      </c>
      <c r="H92" s="109">
        <v>5.8</v>
      </c>
      <c r="I92" s="93">
        <f t="shared" si="2"/>
        <v>5.8</v>
      </c>
      <c r="J92" s="83">
        <f>I92*$J$10*(1+0.02)</f>
        <v>354.96</v>
      </c>
    </row>
    <row r="93" spans="1:10" ht="15" customHeight="1" x14ac:dyDescent="0.2">
      <c r="A93" s="7"/>
      <c r="B93" s="22"/>
      <c r="C93" s="190"/>
      <c r="D93" s="45" t="s">
        <v>94</v>
      </c>
      <c r="E93" s="5" t="s">
        <v>30</v>
      </c>
      <c r="F93" s="17">
        <v>5</v>
      </c>
      <c r="G93" s="17">
        <v>25</v>
      </c>
      <c r="H93" s="109">
        <v>5.8</v>
      </c>
      <c r="I93" s="93">
        <f t="shared" si="2"/>
        <v>5.8</v>
      </c>
      <c r="J93" s="83">
        <f>I93*$J$10*(1+0.02)</f>
        <v>354.96</v>
      </c>
    </row>
    <row r="94" spans="1:10" ht="15" customHeight="1" x14ac:dyDescent="0.2">
      <c r="A94" s="7"/>
      <c r="B94" s="22"/>
      <c r="C94" s="190"/>
      <c r="D94" s="45" t="s">
        <v>115</v>
      </c>
      <c r="E94" s="5" t="s">
        <v>51</v>
      </c>
      <c r="F94" s="17">
        <v>5</v>
      </c>
      <c r="G94" s="17">
        <v>15</v>
      </c>
      <c r="H94" s="109">
        <v>11.5</v>
      </c>
      <c r="I94" s="93">
        <f t="shared" si="2"/>
        <v>11.5</v>
      </c>
      <c r="J94" s="83">
        <f>I94*$J$10*(1+0.02)</f>
        <v>703.80000000000007</v>
      </c>
    </row>
    <row r="95" spans="1:10" ht="15" customHeight="1" x14ac:dyDescent="0.2">
      <c r="A95" s="7"/>
      <c r="B95" s="22"/>
      <c r="C95" s="190"/>
      <c r="D95" s="45" t="s">
        <v>116</v>
      </c>
      <c r="E95" s="5" t="s">
        <v>52</v>
      </c>
      <c r="F95" s="17">
        <v>5</v>
      </c>
      <c r="G95" s="17">
        <v>20</v>
      </c>
      <c r="H95" s="109">
        <v>8.9</v>
      </c>
      <c r="I95" s="93">
        <f t="shared" si="2"/>
        <v>8.9</v>
      </c>
      <c r="J95" s="83">
        <f>I95*$J$10*(1+0.02)</f>
        <v>544.68000000000006</v>
      </c>
    </row>
    <row r="96" spans="1:10" ht="15" customHeight="1" x14ac:dyDescent="0.2">
      <c r="A96" s="7"/>
      <c r="B96" s="22"/>
      <c r="C96" s="190"/>
      <c r="D96" s="45" t="s">
        <v>117</v>
      </c>
      <c r="E96" s="5" t="s">
        <v>53</v>
      </c>
      <c r="F96" s="17">
        <v>5</v>
      </c>
      <c r="G96" s="17">
        <v>20</v>
      </c>
      <c r="H96" s="109">
        <v>9.5</v>
      </c>
      <c r="I96" s="93">
        <f t="shared" si="2"/>
        <v>9.5</v>
      </c>
      <c r="J96" s="83">
        <f>I96*$J$10*(1+0.02)</f>
        <v>581.4</v>
      </c>
    </row>
    <row r="97" spans="1:10" ht="15" customHeight="1" x14ac:dyDescent="0.2">
      <c r="A97" s="7"/>
      <c r="B97" s="22"/>
      <c r="C97" s="190"/>
      <c r="D97" s="45" t="s">
        <v>95</v>
      </c>
      <c r="E97" s="5" t="s">
        <v>31</v>
      </c>
      <c r="F97" s="17">
        <v>5</v>
      </c>
      <c r="G97" s="17">
        <v>20</v>
      </c>
      <c r="H97" s="109">
        <v>8.8000000000000007</v>
      </c>
      <c r="I97" s="93">
        <f t="shared" si="2"/>
        <v>8.8000000000000007</v>
      </c>
      <c r="J97" s="83">
        <f>I97*$J$10*(1+0.02)</f>
        <v>538.56000000000006</v>
      </c>
    </row>
    <row r="98" spans="1:10" ht="15" customHeight="1" x14ac:dyDescent="0.2">
      <c r="A98" s="7"/>
      <c r="B98" s="22"/>
      <c r="C98" s="190"/>
      <c r="D98" s="45" t="s">
        <v>118</v>
      </c>
      <c r="E98" s="5" t="s">
        <v>54</v>
      </c>
      <c r="F98" s="17">
        <v>5</v>
      </c>
      <c r="G98" s="17">
        <v>15</v>
      </c>
      <c r="H98" s="109">
        <v>9</v>
      </c>
      <c r="I98" s="93">
        <f t="shared" si="2"/>
        <v>9</v>
      </c>
      <c r="J98" s="83">
        <f>I98*$J$10*(1+0.02)</f>
        <v>550.79999999999995</v>
      </c>
    </row>
    <row r="99" spans="1:10" ht="15" customHeight="1" x14ac:dyDescent="0.2">
      <c r="A99" s="7"/>
      <c r="B99" s="22"/>
      <c r="C99" s="190"/>
      <c r="D99" s="45" t="s">
        <v>119</v>
      </c>
      <c r="E99" s="5" t="s">
        <v>55</v>
      </c>
      <c r="F99" s="17">
        <v>5</v>
      </c>
      <c r="G99" s="17">
        <v>15</v>
      </c>
      <c r="H99" s="109">
        <v>9.5</v>
      </c>
      <c r="I99" s="93">
        <f t="shared" si="2"/>
        <v>9.5</v>
      </c>
      <c r="J99" s="83">
        <f>I99*$J$10*(1+0.02)</f>
        <v>581.4</v>
      </c>
    </row>
    <row r="100" spans="1:10" ht="15" customHeight="1" x14ac:dyDescent="0.2">
      <c r="A100" s="7"/>
      <c r="B100" s="22"/>
      <c r="C100" s="190"/>
      <c r="D100" s="45" t="s">
        <v>120</v>
      </c>
      <c r="E100" s="5" t="s">
        <v>56</v>
      </c>
      <c r="F100" s="17">
        <v>1</v>
      </c>
      <c r="G100" s="17">
        <v>15</v>
      </c>
      <c r="H100" s="109">
        <v>18.399999999999999</v>
      </c>
      <c r="I100" s="93">
        <f t="shared" si="2"/>
        <v>18.399999999999999</v>
      </c>
      <c r="J100" s="83">
        <f>I100*$J$10*(1+0.02)</f>
        <v>1126.08</v>
      </c>
    </row>
    <row r="101" spans="1:10" ht="15" customHeight="1" x14ac:dyDescent="0.2">
      <c r="A101" s="7"/>
      <c r="B101" s="22"/>
      <c r="C101" s="190"/>
      <c r="D101" s="45" t="s">
        <v>121</v>
      </c>
      <c r="E101" s="5" t="s">
        <v>57</v>
      </c>
      <c r="F101" s="17">
        <v>1</v>
      </c>
      <c r="G101" s="17">
        <v>10</v>
      </c>
      <c r="H101" s="109">
        <v>16.899999999999999</v>
      </c>
      <c r="I101" s="93">
        <f t="shared" si="2"/>
        <v>16.899999999999999</v>
      </c>
      <c r="J101" s="83">
        <f>I101*$J$10*(1+0.02)</f>
        <v>1034.28</v>
      </c>
    </row>
    <row r="102" spans="1:10" ht="15" customHeight="1" x14ac:dyDescent="0.2">
      <c r="A102" s="7"/>
      <c r="B102" s="22"/>
      <c r="C102" s="190"/>
      <c r="D102" s="45" t="s">
        <v>122</v>
      </c>
      <c r="E102" s="5" t="s">
        <v>58</v>
      </c>
      <c r="F102" s="17">
        <v>1</v>
      </c>
      <c r="G102" s="17">
        <v>10</v>
      </c>
      <c r="H102" s="109">
        <v>16.399999999999999</v>
      </c>
      <c r="I102" s="93">
        <f t="shared" si="2"/>
        <v>16.399999999999999</v>
      </c>
      <c r="J102" s="83">
        <f>I102*$J$10*(1+0.02)</f>
        <v>1003.68</v>
      </c>
    </row>
    <row r="103" spans="1:10" ht="15" customHeight="1" x14ac:dyDescent="0.2">
      <c r="A103" s="7"/>
      <c r="B103" s="22"/>
      <c r="C103" s="190"/>
      <c r="D103" s="50" t="s">
        <v>123</v>
      </c>
      <c r="E103" s="6" t="s">
        <v>59</v>
      </c>
      <c r="F103" s="20">
        <v>1</v>
      </c>
      <c r="G103" s="20">
        <v>10</v>
      </c>
      <c r="H103" s="110">
        <v>16.899999999999999</v>
      </c>
      <c r="I103" s="94">
        <f t="shared" si="2"/>
        <v>16.899999999999999</v>
      </c>
      <c r="J103" s="85">
        <f>I103*$J$10*(1+0.02)</f>
        <v>1034.28</v>
      </c>
    </row>
    <row r="104" spans="1:10" ht="15" customHeight="1" thickBot="1" x14ac:dyDescent="0.25">
      <c r="A104" s="7"/>
      <c r="B104" s="22"/>
      <c r="C104" s="190"/>
      <c r="D104" s="51" t="s">
        <v>161</v>
      </c>
      <c r="E104" s="19" t="s">
        <v>160</v>
      </c>
      <c r="F104" s="17">
        <v>2</v>
      </c>
      <c r="G104" s="17">
        <v>20</v>
      </c>
      <c r="H104" s="111">
        <v>23.3</v>
      </c>
      <c r="I104" s="95">
        <f t="shared" si="2"/>
        <v>23.3</v>
      </c>
      <c r="J104" s="86">
        <f>I104*$J$10*(1+0.02)</f>
        <v>1425.96</v>
      </c>
    </row>
    <row r="105" spans="1:10" ht="15" customHeight="1" thickTop="1" x14ac:dyDescent="0.2">
      <c r="A105" s="7"/>
      <c r="B105" s="22"/>
      <c r="C105" s="184"/>
      <c r="D105" s="43" t="s">
        <v>124</v>
      </c>
      <c r="E105" s="36" t="s">
        <v>60</v>
      </c>
      <c r="F105" s="49">
        <v>5</v>
      </c>
      <c r="G105" s="49">
        <v>25</v>
      </c>
      <c r="H105" s="112">
        <v>6.8</v>
      </c>
      <c r="I105" s="92">
        <f t="shared" si="2"/>
        <v>6.8</v>
      </c>
      <c r="J105" s="87">
        <f>I105*$J$10*(1+0.02)</f>
        <v>416.16</v>
      </c>
    </row>
    <row r="106" spans="1:10" ht="15" customHeight="1" x14ac:dyDescent="0.2">
      <c r="A106" s="7"/>
      <c r="B106" s="22"/>
      <c r="C106" s="190"/>
      <c r="D106" s="45" t="s">
        <v>125</v>
      </c>
      <c r="E106" s="5" t="s">
        <v>61</v>
      </c>
      <c r="F106" s="17">
        <v>5</v>
      </c>
      <c r="G106" s="17">
        <v>20</v>
      </c>
      <c r="H106" s="109">
        <v>8.1</v>
      </c>
      <c r="I106" s="93">
        <f t="shared" si="2"/>
        <v>8.1</v>
      </c>
      <c r="J106" s="83">
        <f>I106*$J$10*(1+0.02)</f>
        <v>495.72</v>
      </c>
    </row>
    <row r="107" spans="1:10" ht="15" customHeight="1" x14ac:dyDescent="0.2">
      <c r="A107" s="7"/>
      <c r="B107" s="22"/>
      <c r="C107" s="190"/>
      <c r="D107" s="45" t="s">
        <v>126</v>
      </c>
      <c r="E107" s="5" t="s">
        <v>62</v>
      </c>
      <c r="F107" s="17">
        <v>5</v>
      </c>
      <c r="G107" s="17">
        <v>15</v>
      </c>
      <c r="H107" s="109">
        <v>11.9</v>
      </c>
      <c r="I107" s="93">
        <f t="shared" si="2"/>
        <v>11.9</v>
      </c>
      <c r="J107" s="83">
        <f>I107*$J$10*(1+0.02)</f>
        <v>728.28</v>
      </c>
    </row>
    <row r="108" spans="1:10" ht="15" customHeight="1" thickBot="1" x14ac:dyDescent="0.25">
      <c r="A108" s="7"/>
      <c r="B108" s="22"/>
      <c r="C108" s="190"/>
      <c r="D108" s="50" t="s">
        <v>127</v>
      </c>
      <c r="E108" s="6" t="s">
        <v>63</v>
      </c>
      <c r="F108" s="20">
        <v>1</v>
      </c>
      <c r="G108" s="20">
        <v>15</v>
      </c>
      <c r="H108" s="110">
        <v>20.100000000000001</v>
      </c>
      <c r="I108" s="85">
        <f t="shared" si="2"/>
        <v>20.100000000000001</v>
      </c>
      <c r="J108" s="85">
        <f>I108*$J$10*(1+0.02)</f>
        <v>1230.1200000000001</v>
      </c>
    </row>
    <row r="109" spans="1:10" ht="12" customHeight="1" thickTop="1" thickBot="1" x14ac:dyDescent="0.25">
      <c r="A109" s="7"/>
      <c r="B109" s="22"/>
      <c r="C109" s="214" t="s">
        <v>135</v>
      </c>
      <c r="D109" s="215"/>
      <c r="E109" s="215"/>
      <c r="F109" s="215"/>
      <c r="G109" s="215"/>
      <c r="H109" s="215"/>
      <c r="I109" s="215"/>
      <c r="J109" s="216"/>
    </row>
    <row r="110" spans="1:10" ht="24.95" customHeight="1" thickTop="1" x14ac:dyDescent="0.2">
      <c r="A110" s="7"/>
      <c r="B110" s="22"/>
      <c r="C110" s="184"/>
      <c r="D110" s="43" t="s">
        <v>96</v>
      </c>
      <c r="E110" s="36" t="s">
        <v>32</v>
      </c>
      <c r="F110" s="49">
        <v>5</v>
      </c>
      <c r="G110" s="49">
        <v>25</v>
      </c>
      <c r="H110" s="112">
        <v>5.7</v>
      </c>
      <c r="I110" s="92">
        <f t="shared" si="2"/>
        <v>5.7</v>
      </c>
      <c r="J110" s="92">
        <f>I110*$J$10*(1+0.02)</f>
        <v>348.84000000000003</v>
      </c>
    </row>
    <row r="111" spans="1:10" ht="24.95" customHeight="1" thickBot="1" x14ac:dyDescent="0.25">
      <c r="A111" s="7"/>
      <c r="B111" s="22"/>
      <c r="C111" s="185"/>
      <c r="D111" s="44" t="s">
        <v>97</v>
      </c>
      <c r="E111" s="33" t="s">
        <v>33</v>
      </c>
      <c r="F111" s="34">
        <v>5</v>
      </c>
      <c r="G111" s="34">
        <v>25</v>
      </c>
      <c r="H111" s="113">
        <v>6.4</v>
      </c>
      <c r="I111" s="96">
        <f t="shared" si="2"/>
        <v>6.4</v>
      </c>
      <c r="J111" s="96">
        <f>I111*$J$10*(1+0.02)</f>
        <v>391.68</v>
      </c>
    </row>
    <row r="112" spans="1:10" ht="15" customHeight="1" thickTop="1" x14ac:dyDescent="0.2">
      <c r="A112" s="7"/>
      <c r="B112" s="22"/>
      <c r="C112" s="184"/>
      <c r="D112" s="43" t="s">
        <v>98</v>
      </c>
      <c r="E112" s="36" t="s">
        <v>34</v>
      </c>
      <c r="F112" s="49">
        <v>10</v>
      </c>
      <c r="G112" s="49">
        <v>50</v>
      </c>
      <c r="H112" s="112">
        <v>4.0999999999999996</v>
      </c>
      <c r="I112" s="92">
        <f t="shared" si="2"/>
        <v>4.0999999999999996</v>
      </c>
      <c r="J112" s="92">
        <f>I112*$J$10*(1+0.02)</f>
        <v>250.92</v>
      </c>
    </row>
    <row r="113" spans="1:10" ht="15" customHeight="1" x14ac:dyDescent="0.2">
      <c r="A113" s="7"/>
      <c r="B113" s="22"/>
      <c r="C113" s="190"/>
      <c r="D113" s="45" t="s">
        <v>99</v>
      </c>
      <c r="E113" s="5" t="s">
        <v>35</v>
      </c>
      <c r="F113" s="17">
        <v>10</v>
      </c>
      <c r="G113" s="17">
        <v>50</v>
      </c>
      <c r="H113" s="109">
        <v>4.7</v>
      </c>
      <c r="I113" s="93">
        <f t="shared" si="2"/>
        <v>4.7</v>
      </c>
      <c r="J113" s="93">
        <f>I113*$J$10*(1+0.02)</f>
        <v>287.64</v>
      </c>
    </row>
    <row r="114" spans="1:10" ht="15" customHeight="1" x14ac:dyDescent="0.2">
      <c r="A114" s="7"/>
      <c r="B114" s="22"/>
      <c r="C114" s="190"/>
      <c r="D114" s="45" t="s">
        <v>100</v>
      </c>
      <c r="E114" s="5" t="s">
        <v>36</v>
      </c>
      <c r="F114" s="17">
        <v>5</v>
      </c>
      <c r="G114" s="17">
        <v>25</v>
      </c>
      <c r="H114" s="109">
        <v>8.1</v>
      </c>
      <c r="I114" s="93">
        <f t="shared" si="2"/>
        <v>8.1</v>
      </c>
      <c r="J114" s="93">
        <f>I114*$J$10*(1+0.02)</f>
        <v>495.72</v>
      </c>
    </row>
    <row r="115" spans="1:10" ht="15" customHeight="1" x14ac:dyDescent="0.2">
      <c r="A115" s="7"/>
      <c r="B115" s="22"/>
      <c r="C115" s="190"/>
      <c r="D115" s="50" t="s">
        <v>101</v>
      </c>
      <c r="E115" s="6" t="s">
        <v>37</v>
      </c>
      <c r="F115" s="20">
        <v>1</v>
      </c>
      <c r="G115" s="20">
        <v>10</v>
      </c>
      <c r="H115" s="110">
        <v>15.1</v>
      </c>
      <c r="I115" s="94">
        <f t="shared" si="2"/>
        <v>15.1</v>
      </c>
      <c r="J115" s="94">
        <f>I115*$J$10*(1+0.02)</f>
        <v>924.12</v>
      </c>
    </row>
    <row r="116" spans="1:10" ht="15" customHeight="1" x14ac:dyDescent="0.2">
      <c r="A116" s="7"/>
      <c r="B116" s="22"/>
      <c r="C116" s="190"/>
      <c r="D116" s="51" t="s">
        <v>164</v>
      </c>
      <c r="E116" s="19" t="s">
        <v>162</v>
      </c>
      <c r="F116" s="17">
        <v>2</v>
      </c>
      <c r="G116" s="17">
        <v>20</v>
      </c>
      <c r="H116" s="111">
        <v>22.3</v>
      </c>
      <c r="I116" s="95">
        <f t="shared" si="2"/>
        <v>22.3</v>
      </c>
      <c r="J116" s="95">
        <f>I116*$J$10*(1+0.02)</f>
        <v>1364.76</v>
      </c>
    </row>
    <row r="117" spans="1:10" ht="15" customHeight="1" thickBot="1" x14ac:dyDescent="0.25">
      <c r="A117" s="7"/>
      <c r="B117" s="22"/>
      <c r="C117" s="190"/>
      <c r="D117" s="51" t="s">
        <v>165</v>
      </c>
      <c r="E117" s="19" t="s">
        <v>163</v>
      </c>
      <c r="F117" s="17">
        <v>2</v>
      </c>
      <c r="G117" s="17">
        <v>10</v>
      </c>
      <c r="H117" s="111">
        <v>33.9</v>
      </c>
      <c r="I117" s="95">
        <f t="shared" si="2"/>
        <v>33.9</v>
      </c>
      <c r="J117" s="95">
        <f>I117*$J$10*(1+0.02)</f>
        <v>2074.6799999999998</v>
      </c>
    </row>
    <row r="118" spans="1:10" ht="57.75" customHeight="1" thickTop="1" thickBot="1" x14ac:dyDescent="0.25">
      <c r="A118" s="7"/>
      <c r="B118" s="22"/>
      <c r="C118" s="63"/>
      <c r="D118" s="52" t="s">
        <v>102</v>
      </c>
      <c r="E118" s="36" t="s">
        <v>38</v>
      </c>
      <c r="F118" s="49">
        <v>10</v>
      </c>
      <c r="G118" s="49">
        <v>50</v>
      </c>
      <c r="H118" s="112">
        <v>4.9000000000000004</v>
      </c>
      <c r="I118" s="92">
        <f t="shared" si="2"/>
        <v>4.9000000000000004</v>
      </c>
      <c r="J118" s="92">
        <f>I118*$J$10*(1+0.02)</f>
        <v>299.88</v>
      </c>
    </row>
    <row r="119" spans="1:10" ht="15" customHeight="1" thickTop="1" x14ac:dyDescent="0.2">
      <c r="A119" s="7"/>
      <c r="B119" s="22"/>
      <c r="C119" s="184"/>
      <c r="D119" s="43" t="s">
        <v>128</v>
      </c>
      <c r="E119" s="36" t="s">
        <v>64</v>
      </c>
      <c r="F119" s="49">
        <v>10</v>
      </c>
      <c r="G119" s="49">
        <v>50</v>
      </c>
      <c r="H119" s="112">
        <v>5</v>
      </c>
      <c r="I119" s="92">
        <f t="shared" si="2"/>
        <v>5</v>
      </c>
      <c r="J119" s="92">
        <f>I119*$J$10*(1+0.02)</f>
        <v>306</v>
      </c>
    </row>
    <row r="120" spans="1:10" ht="15" customHeight="1" x14ac:dyDescent="0.2">
      <c r="A120" s="7"/>
      <c r="B120" s="22"/>
      <c r="C120" s="190"/>
      <c r="D120" s="50" t="s">
        <v>129</v>
      </c>
      <c r="E120" s="6" t="s">
        <v>65</v>
      </c>
      <c r="F120" s="20">
        <v>10</v>
      </c>
      <c r="G120" s="20">
        <v>25</v>
      </c>
      <c r="H120" s="119">
        <v>5.7</v>
      </c>
      <c r="I120" s="97">
        <f t="shared" si="2"/>
        <v>5.7</v>
      </c>
      <c r="J120" s="97">
        <f>I120*$J$10*(1+0.02)</f>
        <v>348.84000000000003</v>
      </c>
    </row>
    <row r="121" spans="1:10" ht="15" customHeight="1" thickBot="1" x14ac:dyDescent="0.25">
      <c r="A121" s="7"/>
      <c r="B121" s="22"/>
      <c r="C121" s="190"/>
      <c r="D121" s="51" t="s">
        <v>167</v>
      </c>
      <c r="E121" s="19" t="s">
        <v>166</v>
      </c>
      <c r="F121" s="17">
        <v>5</v>
      </c>
      <c r="G121" s="17">
        <v>20</v>
      </c>
      <c r="H121" s="111">
        <v>15</v>
      </c>
      <c r="I121" s="95">
        <f t="shared" si="2"/>
        <v>15</v>
      </c>
      <c r="J121" s="95">
        <f>I121*$J$10*(1+0.02)</f>
        <v>918</v>
      </c>
    </row>
    <row r="122" spans="1:10" ht="12" customHeight="1" thickTop="1" thickBot="1" x14ac:dyDescent="0.25">
      <c r="A122" s="7"/>
      <c r="B122" s="22"/>
      <c r="C122" s="214" t="s">
        <v>136</v>
      </c>
      <c r="D122" s="215"/>
      <c r="E122" s="215"/>
      <c r="F122" s="215"/>
      <c r="G122" s="215"/>
      <c r="H122" s="215"/>
      <c r="I122" s="215"/>
      <c r="J122" s="216"/>
    </row>
    <row r="123" spans="1:10" ht="20.100000000000001" customHeight="1" thickTop="1" x14ac:dyDescent="0.2">
      <c r="A123" s="7"/>
      <c r="B123" s="22"/>
      <c r="C123" s="184"/>
      <c r="D123" s="161" t="s">
        <v>130</v>
      </c>
      <c r="E123" s="36" t="s">
        <v>66</v>
      </c>
      <c r="F123" s="49">
        <v>1</v>
      </c>
      <c r="G123" s="49">
        <v>10</v>
      </c>
      <c r="H123" s="112">
        <v>11.1</v>
      </c>
      <c r="I123" s="151">
        <f t="shared" si="2"/>
        <v>11.1</v>
      </c>
      <c r="J123" s="178">
        <f>I123*$J$10*(1+0.02)</f>
        <v>679.32</v>
      </c>
    </row>
    <row r="124" spans="1:10" ht="20.100000000000001" customHeight="1" thickBot="1" x14ac:dyDescent="0.25">
      <c r="A124" s="7"/>
      <c r="B124" s="22"/>
      <c r="C124" s="185"/>
      <c r="D124" s="156" t="s">
        <v>131</v>
      </c>
      <c r="E124" s="33" t="s">
        <v>67</v>
      </c>
      <c r="F124" s="34">
        <v>1</v>
      </c>
      <c r="G124" s="34">
        <v>10</v>
      </c>
      <c r="H124" s="117">
        <v>14.2</v>
      </c>
      <c r="I124" s="153">
        <f t="shared" si="2"/>
        <v>14.2</v>
      </c>
      <c r="J124" s="177">
        <f>I124*$J$10*(1+0.02)</f>
        <v>869.04</v>
      </c>
    </row>
    <row r="125" spans="1:10" ht="42.75" customHeight="1" thickTop="1" x14ac:dyDescent="0.2">
      <c r="A125" s="7"/>
      <c r="B125" s="22"/>
      <c r="C125" s="159"/>
      <c r="D125" s="157" t="s">
        <v>199</v>
      </c>
      <c r="E125" s="30" t="s">
        <v>201</v>
      </c>
      <c r="F125" s="18">
        <v>1</v>
      </c>
      <c r="G125" s="18">
        <v>1</v>
      </c>
      <c r="H125" s="109">
        <v>4.12</v>
      </c>
      <c r="I125" s="160">
        <f t="shared" si="2"/>
        <v>4.12</v>
      </c>
      <c r="J125" s="179">
        <f>I125*$J$10*(1+0.02)</f>
        <v>252.14400000000003</v>
      </c>
    </row>
    <row r="126" spans="1:10" ht="42.75" customHeight="1" thickBot="1" x14ac:dyDescent="0.25">
      <c r="A126" s="7"/>
      <c r="B126" s="22"/>
      <c r="C126" s="158"/>
      <c r="D126" s="156" t="s">
        <v>200</v>
      </c>
      <c r="E126" s="33" t="s">
        <v>202</v>
      </c>
      <c r="F126" s="34">
        <v>1</v>
      </c>
      <c r="G126" s="34">
        <v>1</v>
      </c>
      <c r="H126" s="117">
        <v>4.34</v>
      </c>
      <c r="I126" s="153">
        <f t="shared" si="2"/>
        <v>4.34</v>
      </c>
      <c r="J126" s="177">
        <f>I126*$J$10*(1+0.02)</f>
        <v>265.608</v>
      </c>
    </row>
    <row r="127" spans="1:10" ht="13.5" customHeight="1" thickTop="1" thickBot="1" x14ac:dyDescent="0.25">
      <c r="A127" s="7"/>
      <c r="B127" s="22"/>
      <c r="C127" s="162"/>
      <c r="D127" s="163" t="s">
        <v>203</v>
      </c>
      <c r="E127" s="164"/>
      <c r="F127" s="164"/>
      <c r="G127" s="164"/>
      <c r="H127" s="165"/>
      <c r="I127" s="164"/>
      <c r="J127" s="180"/>
    </row>
    <row r="128" spans="1:10" ht="21" customHeight="1" thickTop="1" x14ac:dyDescent="0.2">
      <c r="A128" s="7"/>
      <c r="B128" s="22"/>
      <c r="C128" s="224"/>
      <c r="D128" s="161" t="s">
        <v>211</v>
      </c>
      <c r="E128" s="167" t="s">
        <v>204</v>
      </c>
      <c r="F128" s="167">
        <v>1</v>
      </c>
      <c r="G128" s="167">
        <v>25</v>
      </c>
      <c r="H128" s="168">
        <v>5.8</v>
      </c>
      <c r="I128" s="151">
        <f t="shared" ref="I128:I131" si="3">H128*(1-$I$14)</f>
        <v>5.8</v>
      </c>
      <c r="J128" s="178">
        <f>I128*$J$10*(1+0.02)</f>
        <v>354.96</v>
      </c>
    </row>
    <row r="129" spans="1:10" ht="21" customHeight="1" x14ac:dyDescent="0.2">
      <c r="A129" s="7"/>
      <c r="B129" s="22"/>
      <c r="C129" s="225"/>
      <c r="D129" s="155" t="s">
        <v>208</v>
      </c>
      <c r="E129" s="166" t="s">
        <v>205</v>
      </c>
      <c r="F129" s="166">
        <v>1</v>
      </c>
      <c r="G129" s="166">
        <v>20</v>
      </c>
      <c r="H129" s="148">
        <v>8.5</v>
      </c>
      <c r="I129" s="152">
        <f t="shared" si="3"/>
        <v>8.5</v>
      </c>
      <c r="J129" s="176">
        <f>I129*$J$10*(1+0.02)</f>
        <v>520.20000000000005</v>
      </c>
    </row>
    <row r="130" spans="1:10" ht="21" customHeight="1" x14ac:dyDescent="0.2">
      <c r="A130" s="7"/>
      <c r="B130" s="22"/>
      <c r="C130" s="225"/>
      <c r="D130" s="155" t="s">
        <v>209</v>
      </c>
      <c r="E130" s="166" t="s">
        <v>206</v>
      </c>
      <c r="F130" s="166">
        <v>1</v>
      </c>
      <c r="G130" s="166">
        <v>25</v>
      </c>
      <c r="H130" s="148">
        <v>8</v>
      </c>
      <c r="I130" s="152">
        <f t="shared" si="3"/>
        <v>8</v>
      </c>
      <c r="J130" s="176">
        <f>I130*$J$10*(1+0.02)</f>
        <v>489.6</v>
      </c>
    </row>
    <row r="131" spans="1:10" ht="21" customHeight="1" thickBot="1" x14ac:dyDescent="0.25">
      <c r="A131" s="7"/>
      <c r="B131" s="22"/>
      <c r="C131" s="226"/>
      <c r="D131" s="156" t="s">
        <v>210</v>
      </c>
      <c r="E131" s="169" t="s">
        <v>207</v>
      </c>
      <c r="F131" s="169">
        <v>1</v>
      </c>
      <c r="G131" s="169">
        <v>20</v>
      </c>
      <c r="H131" s="146">
        <v>12</v>
      </c>
      <c r="I131" s="153">
        <f t="shared" si="3"/>
        <v>12</v>
      </c>
      <c r="J131" s="177">
        <f>I131*$J$10*(1+0.02)</f>
        <v>734.4</v>
      </c>
    </row>
    <row r="132" spans="1:10" ht="12" customHeight="1" thickTop="1" thickBot="1" x14ac:dyDescent="0.25">
      <c r="A132" s="7"/>
      <c r="B132" s="22"/>
      <c r="C132" s="100"/>
      <c r="D132" s="99" t="s">
        <v>185</v>
      </c>
      <c r="E132" s="98"/>
      <c r="F132" s="98"/>
      <c r="G132" s="98"/>
      <c r="H132" s="120"/>
      <c r="I132" s="98"/>
      <c r="J132" s="181"/>
    </row>
    <row r="133" spans="1:10" ht="36.75" customHeight="1" thickTop="1" thickBot="1" x14ac:dyDescent="0.25">
      <c r="A133" s="7"/>
      <c r="B133" s="22"/>
      <c r="C133" s="222"/>
      <c r="D133" s="103" t="s">
        <v>183</v>
      </c>
      <c r="E133" s="101" t="s">
        <v>184</v>
      </c>
      <c r="F133" s="101">
        <v>1</v>
      </c>
      <c r="G133" s="101">
        <v>1</v>
      </c>
      <c r="H133" s="154">
        <v>174</v>
      </c>
      <c r="I133" s="105">
        <f>H133*(1-$I$14)</f>
        <v>174</v>
      </c>
      <c r="J133" s="182">
        <f>I133</f>
        <v>174</v>
      </c>
    </row>
    <row r="134" spans="1:10" ht="33" customHeight="1" thickTop="1" thickBot="1" x14ac:dyDescent="0.25">
      <c r="A134" s="7"/>
      <c r="B134" s="22"/>
      <c r="C134" s="223"/>
      <c r="D134" s="104" t="s">
        <v>181</v>
      </c>
      <c r="E134" s="102" t="s">
        <v>182</v>
      </c>
      <c r="F134" s="102">
        <v>1</v>
      </c>
      <c r="G134" s="102">
        <v>1</v>
      </c>
      <c r="H134" s="154">
        <v>290</v>
      </c>
      <c r="I134" s="105">
        <f>H134*(1-$I$14)</f>
        <v>290</v>
      </c>
      <c r="J134" s="182">
        <f>I134</f>
        <v>290</v>
      </c>
    </row>
    <row r="135" spans="1:10" ht="12" customHeight="1" thickTop="1" thickBot="1" x14ac:dyDescent="0.25">
      <c r="A135" s="7"/>
      <c r="B135" s="22"/>
      <c r="C135" s="100"/>
      <c r="D135" s="98"/>
      <c r="E135" s="98"/>
      <c r="F135" s="98"/>
      <c r="G135" s="98"/>
      <c r="H135" s="120"/>
      <c r="I135" s="98"/>
      <c r="J135" s="181"/>
    </row>
    <row r="136" spans="1:10" ht="20.25" customHeight="1" thickTop="1" thickBot="1" x14ac:dyDescent="0.25">
      <c r="B136" s="24"/>
      <c r="C136" s="244" t="s">
        <v>170</v>
      </c>
      <c r="D136" s="244"/>
      <c r="E136" s="244"/>
      <c r="F136" s="244"/>
      <c r="G136" s="244"/>
      <c r="H136" s="244"/>
      <c r="I136" s="244"/>
      <c r="J136" s="83"/>
    </row>
    <row r="137" spans="1:10" s="15" customFormat="1" ht="45" customHeight="1" thickTop="1" x14ac:dyDescent="0.2">
      <c r="A137" s="14"/>
      <c r="B137" s="16"/>
      <c r="C137" s="228"/>
      <c r="D137" s="47" t="s">
        <v>174</v>
      </c>
      <c r="E137" s="236" t="s">
        <v>138</v>
      </c>
      <c r="F137" s="236" t="s">
        <v>172</v>
      </c>
      <c r="G137" s="236">
        <v>1</v>
      </c>
      <c r="H137" s="238">
        <v>15999</v>
      </c>
      <c r="I137" s="239"/>
      <c r="J137" s="240"/>
    </row>
    <row r="138" spans="1:10" s="15" customFormat="1" ht="45" customHeight="1" thickBot="1" x14ac:dyDescent="0.3">
      <c r="A138" s="14"/>
      <c r="B138" s="16"/>
      <c r="C138" s="229"/>
      <c r="D138" s="48" t="s">
        <v>173</v>
      </c>
      <c r="E138" s="237"/>
      <c r="F138" s="237"/>
      <c r="G138" s="237"/>
      <c r="H138" s="241"/>
      <c r="I138" s="242"/>
      <c r="J138" s="243"/>
    </row>
    <row r="139" spans="1:10" s="15" customFormat="1" ht="18.75" customHeight="1" thickTop="1" x14ac:dyDescent="0.25">
      <c r="A139" s="14"/>
      <c r="B139" s="16"/>
      <c r="C139" s="61"/>
      <c r="D139" s="61"/>
      <c r="E139" s="61"/>
      <c r="F139" s="61"/>
      <c r="G139" s="61"/>
      <c r="H139" s="121"/>
      <c r="I139" s="75"/>
      <c r="J139" s="91"/>
    </row>
    <row r="140" spans="1:10" ht="15" customHeight="1" x14ac:dyDescent="0.2">
      <c r="A140" s="7"/>
      <c r="B140" s="7"/>
      <c r="C140" s="13"/>
      <c r="D140" s="13"/>
      <c r="E140" s="13"/>
      <c r="F140" s="13"/>
      <c r="G140" s="13"/>
      <c r="H140" s="106"/>
      <c r="I140" s="64"/>
      <c r="J140" s="78"/>
    </row>
    <row r="141" spans="1:10" ht="12" customHeight="1" x14ac:dyDescent="0.2">
      <c r="A141" s="7"/>
      <c r="B141" s="7"/>
      <c r="C141" s="13"/>
      <c r="D141" s="13"/>
      <c r="E141" s="13"/>
      <c r="F141" s="13"/>
      <c r="G141" s="13"/>
      <c r="H141" s="106"/>
      <c r="I141" s="64"/>
      <c r="J141" s="78"/>
    </row>
    <row r="142" spans="1:10" ht="15" hidden="1" customHeight="1" x14ac:dyDescent="0.2">
      <c r="A142" s="7"/>
      <c r="B142" s="7"/>
      <c r="C142" s="13"/>
      <c r="D142" s="13"/>
      <c r="E142" s="13"/>
      <c r="F142" s="13"/>
      <c r="G142" s="13"/>
      <c r="H142" s="106"/>
      <c r="I142" s="64"/>
      <c r="J142" s="78"/>
    </row>
    <row r="143" spans="1:10" ht="15" hidden="1" customHeight="1" x14ac:dyDescent="0.2">
      <c r="A143" s="7"/>
      <c r="B143" s="7"/>
      <c r="C143" s="13"/>
      <c r="D143" s="13"/>
      <c r="E143" s="13"/>
      <c r="F143" s="13"/>
      <c r="G143" s="13"/>
      <c r="H143" s="106"/>
      <c r="I143" s="64"/>
      <c r="J143" s="78"/>
    </row>
    <row r="144" spans="1:10" ht="15" customHeight="1" x14ac:dyDescent="0.2">
      <c r="H144" s="122"/>
      <c r="I144" s="76"/>
      <c r="J144" s="79"/>
    </row>
    <row r="145" spans="8:10" ht="15" customHeight="1" x14ac:dyDescent="0.2">
      <c r="H145" s="122"/>
      <c r="I145" s="76"/>
      <c r="J145" s="79"/>
    </row>
    <row r="146" spans="8:10" ht="15" customHeight="1" x14ac:dyDescent="0.2">
      <c r="H146" s="122"/>
      <c r="I146" s="76"/>
      <c r="J146" s="79"/>
    </row>
  </sheetData>
  <mergeCells count="58">
    <mergeCell ref="C133:C134"/>
    <mergeCell ref="C128:C129"/>
    <mergeCell ref="C130:C131"/>
    <mergeCell ref="G10:I10"/>
    <mergeCell ref="C137:C138"/>
    <mergeCell ref="C40:J40"/>
    <mergeCell ref="C69:J69"/>
    <mergeCell ref="C109:J109"/>
    <mergeCell ref="C86:I86"/>
    <mergeCell ref="C42:C44"/>
    <mergeCell ref="G137:G138"/>
    <mergeCell ref="F137:F138"/>
    <mergeCell ref="E137:E138"/>
    <mergeCell ref="H137:J138"/>
    <mergeCell ref="C136:I136"/>
    <mergeCell ref="C87:C89"/>
    <mergeCell ref="C119:C121"/>
    <mergeCell ref="C122:J122"/>
    <mergeCell ref="J27:J29"/>
    <mergeCell ref="J87:J89"/>
    <mergeCell ref="D87:D89"/>
    <mergeCell ref="H87:H89"/>
    <mergeCell ref="C27:C29"/>
    <mergeCell ref="D27:D29"/>
    <mergeCell ref="E27:E29"/>
    <mergeCell ref="F27:F29"/>
    <mergeCell ref="G27:G29"/>
    <mergeCell ref="E12:E14"/>
    <mergeCell ref="C11:I11"/>
    <mergeCell ref="C12:C14"/>
    <mergeCell ref="C30:J30"/>
    <mergeCell ref="C21:C25"/>
    <mergeCell ref="C26:I26"/>
    <mergeCell ref="J12:J13"/>
    <mergeCell ref="C15:C20"/>
    <mergeCell ref="G12:G14"/>
    <mergeCell ref="D12:D14"/>
    <mergeCell ref="F12:F14"/>
    <mergeCell ref="H12:H14"/>
    <mergeCell ref="I12:I13"/>
    <mergeCell ref="H27:H29"/>
    <mergeCell ref="I27:I29"/>
    <mergeCell ref="C2:I2"/>
    <mergeCell ref="C123:C124"/>
    <mergeCell ref="C31:C39"/>
    <mergeCell ref="C45:C47"/>
    <mergeCell ref="C48:C56"/>
    <mergeCell ref="C57:C62"/>
    <mergeCell ref="C63:C68"/>
    <mergeCell ref="C70:C75"/>
    <mergeCell ref="C90:C104"/>
    <mergeCell ref="C105:C108"/>
    <mergeCell ref="C110:C111"/>
    <mergeCell ref="C112:C117"/>
    <mergeCell ref="F87:F89"/>
    <mergeCell ref="G87:G89"/>
    <mergeCell ref="I87:I89"/>
    <mergeCell ref="E87:E89"/>
  </mergeCells>
  <pageMargins left="0" right="0" top="0" bottom="0" header="0" footer="0"/>
  <pageSetup paperSize="9" scale="63" fitToHeight="3" orientation="portrait" r:id="rId1"/>
  <rowBreaks count="1" manualBreakCount="1">
    <brk id="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Система трубопроводов AXIOpress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Болдырева Алина</dc:creator>
  <cp:lastModifiedBy>Пользователь</cp:lastModifiedBy>
  <cp:lastPrinted>2015-06-16T15:58:37Z</cp:lastPrinted>
  <dcterms:created xsi:type="dcterms:W3CDTF">2013-12-06T08:54:49Z</dcterms:created>
  <dcterms:modified xsi:type="dcterms:W3CDTF">2017-04-22T10:26:14Z</dcterms:modified>
</cp:coreProperties>
</file>